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issioner\Kathleen Mulcahey-Hampson\2023 Legislation\"/>
    </mc:Choice>
  </mc:AlternateContent>
  <xr:revisionPtr revIDLastSave="0" documentId="8_{BA2E9A76-E94C-470E-B2E1-0C70F8199DD2}" xr6:coauthVersionLast="47" xr6:coauthVersionMax="47" xr10:uidLastSave="{00000000-0000-0000-0000-000000000000}"/>
  <bookViews>
    <workbookView xWindow="-120" yWindow="-120" windowWidth="29040" windowHeight="15840" xr2:uid="{270B606F-6E12-4ED2-88EB-741879C170A5}"/>
  </bookViews>
  <sheets>
    <sheet name="Summary Final" sheetId="1" r:id="rId1"/>
  </sheets>
  <externalReferences>
    <externalReference r:id="rId2"/>
  </externalReferences>
  <definedNames>
    <definedName name="_xlnm._FilterDatabase" localSheetId="0" hidden="1">'Summary Final'!$A$2:$V$790</definedName>
    <definedName name="_xlnm.Print_Titles" localSheetId="0">'Summary Final'!$1:$2</definedName>
    <definedName name="Recover">[1]Macro1!$A$83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90" i="1" l="1"/>
  <c r="T790" i="1"/>
  <c r="S790" i="1"/>
  <c r="R790" i="1"/>
  <c r="Q790" i="1"/>
  <c r="O790" i="1"/>
  <c r="M790" i="1"/>
  <c r="L790" i="1"/>
  <c r="K790" i="1"/>
  <c r="J790" i="1"/>
  <c r="I790" i="1"/>
  <c r="H790" i="1"/>
  <c r="G790" i="1"/>
  <c r="F790" i="1"/>
  <c r="E790" i="1"/>
  <c r="D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P747" i="1"/>
  <c r="V747" i="1" s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P656" i="1"/>
  <c r="V656" i="1" s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N583" i="1"/>
  <c r="N790" i="1" s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790" i="1" s="1"/>
  <c r="P790" i="1" l="1"/>
</calcChain>
</file>

<file path=xl/sharedStrings.xml><?xml version="1.0" encoding="utf-8"?>
<sst xmlns="http://schemas.openxmlformats.org/spreadsheetml/2006/main" count="2390" uniqueCount="1273">
  <si>
    <t>Unrestricted Highway</t>
  </si>
  <si>
    <t>Restricted Highway</t>
  </si>
  <si>
    <t>Restricted General</t>
  </si>
  <si>
    <t>Federal Aid</t>
  </si>
  <si>
    <t>Other</t>
  </si>
  <si>
    <t xml:space="preserve">Turnpike  </t>
  </si>
  <si>
    <t>General</t>
  </si>
  <si>
    <t>Capital</t>
  </si>
  <si>
    <t>Project Name</t>
  </si>
  <si>
    <t>Project Number</t>
  </si>
  <si>
    <t>Route / Road</t>
  </si>
  <si>
    <t>Block Grant</t>
  </si>
  <si>
    <t>State Aid Construction</t>
  </si>
  <si>
    <t>Betterment</t>
  </si>
  <si>
    <t>SB367 Construction</t>
  </si>
  <si>
    <t>Municipal Aid Airports</t>
  </si>
  <si>
    <t>Consolidated Federal Aid</t>
  </si>
  <si>
    <t>Municipal Aid Federal</t>
  </si>
  <si>
    <t>SPR Planning</t>
  </si>
  <si>
    <t>Non Par Construction</t>
  </si>
  <si>
    <t>COVID Relief Funds</t>
  </si>
  <si>
    <t>I-93 Construction</t>
  </si>
  <si>
    <t>Turnpike R&amp;R</t>
  </si>
  <si>
    <t>Turnpike Construction</t>
  </si>
  <si>
    <t>Toll Equipment</t>
  </si>
  <si>
    <t>State Bridges</t>
  </si>
  <si>
    <t>Railroad</t>
  </si>
  <si>
    <t>Bond Funded Projects</t>
  </si>
  <si>
    <t>Project Total</t>
  </si>
  <si>
    <t>ACWORTH</t>
  </si>
  <si>
    <t>24834</t>
  </si>
  <si>
    <t>BLOCK GRANT AID</t>
  </si>
  <si>
    <t>ALBANY</t>
  </si>
  <si>
    <t>ALEXANDRIA</t>
  </si>
  <si>
    <t>42629</t>
  </si>
  <si>
    <t>WASHBURN ROAD</t>
  </si>
  <si>
    <t>ALLENSTOWN</t>
  </si>
  <si>
    <t>ALLENSTOWN - PEMBROKE</t>
  </si>
  <si>
    <t>40362</t>
  </si>
  <si>
    <t>NH ROUTE 28</t>
  </si>
  <si>
    <t>ALSTEAD</t>
  </si>
  <si>
    <t>43483</t>
  </si>
  <si>
    <t>12A</t>
  </si>
  <si>
    <t>ALTON</t>
  </si>
  <si>
    <t>ALTON - GILFORD</t>
  </si>
  <si>
    <t>40634</t>
  </si>
  <si>
    <t>NH 11</t>
  </si>
  <si>
    <t>AMHERST</t>
  </si>
  <si>
    <t>ANDOVER</t>
  </si>
  <si>
    <t>20650</t>
  </si>
  <si>
    <t>40392</t>
  </si>
  <si>
    <t>US 4</t>
  </si>
  <si>
    <t>ANTRIM</t>
  </si>
  <si>
    <t>ASHLAND</t>
  </si>
  <si>
    <t>41370</t>
  </si>
  <si>
    <t>MAIN STREET, NH ROUTES 3 / 25</t>
  </si>
  <si>
    <t>ASHLAND - BRIDGEWATER</t>
  </si>
  <si>
    <t>24904</t>
  </si>
  <si>
    <t>US ROUTE 3</t>
  </si>
  <si>
    <t>ASHLAND - PLYMOUTH</t>
  </si>
  <si>
    <t>43331</t>
  </si>
  <si>
    <t>I-93</t>
  </si>
  <si>
    <t>ATKINSON</t>
  </si>
  <si>
    <t>AUBURN</t>
  </si>
  <si>
    <t>BARNSTEAD</t>
  </si>
  <si>
    <t>16020</t>
  </si>
  <si>
    <t>HANNAH NUTTER ROAD</t>
  </si>
  <si>
    <t>BARNSTEAD - ALTON</t>
  </si>
  <si>
    <t>14121</t>
  </si>
  <si>
    <t>NH 28</t>
  </si>
  <si>
    <t>BARRINGTON</t>
  </si>
  <si>
    <t>BARTLETT</t>
  </si>
  <si>
    <t>43414</t>
  </si>
  <si>
    <t>RT 302</t>
  </si>
  <si>
    <t>BARTLETT - JACKSON</t>
  </si>
  <si>
    <t>41989</t>
  </si>
  <si>
    <t>US 302 &amp; NH 16</t>
  </si>
  <si>
    <t>BATH</t>
  </si>
  <si>
    <t>43247</t>
  </si>
  <si>
    <t>US 302</t>
  </si>
  <si>
    <t>43953</t>
  </si>
  <si>
    <t>NH 135</t>
  </si>
  <si>
    <t>BEDFORD</t>
  </si>
  <si>
    <t>13692C</t>
  </si>
  <si>
    <t>NH 101</t>
  </si>
  <si>
    <t>13953</t>
  </si>
  <si>
    <t>42268</t>
  </si>
  <si>
    <t>NH 101/BOYNTON ST</t>
  </si>
  <si>
    <t>43138</t>
  </si>
  <si>
    <t>ROUTE 114</t>
  </si>
  <si>
    <t>M594</t>
  </si>
  <si>
    <t>DISTRICT WIDE</t>
  </si>
  <si>
    <t>BEDFORD - MANCHESTER</t>
  </si>
  <si>
    <t>40731</t>
  </si>
  <si>
    <t>I-293 EB &amp; WB</t>
  </si>
  <si>
    <t>BEDFORD - MERRIMACK</t>
  </si>
  <si>
    <t>16100</t>
  </si>
  <si>
    <t>F.E. EVERETT TPK</t>
  </si>
  <si>
    <t>BELMONT</t>
  </si>
  <si>
    <t>43352</t>
  </si>
  <si>
    <t>NH 140 AND MAIN STREET</t>
  </si>
  <si>
    <t>BENNINGTON</t>
  </si>
  <si>
    <t>29486</t>
  </si>
  <si>
    <t>S BENNINGTON ROAD</t>
  </si>
  <si>
    <t>BENTON</t>
  </si>
  <si>
    <t>BERLIN</t>
  </si>
  <si>
    <t>41367</t>
  </si>
  <si>
    <t>MAIN STREET AND RIVERSIDE DRIVE</t>
  </si>
  <si>
    <t>SBG01008</t>
  </si>
  <si>
    <t>BERLIN REGIONAL AIRPORT</t>
  </si>
  <si>
    <t>SBG01010</t>
  </si>
  <si>
    <t>BETHLEHEM</t>
  </si>
  <si>
    <t>26763</t>
  </si>
  <si>
    <t>US RTE 302</t>
  </si>
  <si>
    <t>43330</t>
  </si>
  <si>
    <t>BETHLEHEM - CARROLL</t>
  </si>
  <si>
    <t>42501</t>
  </si>
  <si>
    <t>US302, NH 10 &amp; US302</t>
  </si>
  <si>
    <t>BETHLEHEM - CARROLL - WENTWORTH</t>
  </si>
  <si>
    <t>42780</t>
  </si>
  <si>
    <t>US 302/NH 25</t>
  </si>
  <si>
    <t>BOSCAWEN</t>
  </si>
  <si>
    <t>42440</t>
  </si>
  <si>
    <t>US ROUTE 4 AND TREMONT STREET</t>
  </si>
  <si>
    <t>BOW</t>
  </si>
  <si>
    <t>24225</t>
  </si>
  <si>
    <t>BIRCHDALE RD OVER WHITE BROOK</t>
  </si>
  <si>
    <t>42704</t>
  </si>
  <si>
    <t>I-89</t>
  </si>
  <si>
    <t>BRADFORD</t>
  </si>
  <si>
    <t>23819</t>
  </si>
  <si>
    <t>BRADFORD CENTER ROAD</t>
  </si>
  <si>
    <t>BRENTWOOD</t>
  </si>
  <si>
    <t>BRIDGEWATER</t>
  </si>
  <si>
    <t>BRISTOL</t>
  </si>
  <si>
    <t>42945C</t>
  </si>
  <si>
    <t>NH 104 (AYERS ISLAND ROAD)</t>
  </si>
  <si>
    <t>BROOKFIELD</t>
  </si>
  <si>
    <t>BROOKLINE</t>
  </si>
  <si>
    <t>41364</t>
  </si>
  <si>
    <t>SOUTH MAIN ST. , MASON ROAD</t>
  </si>
  <si>
    <t>43083</t>
  </si>
  <si>
    <t>NH 13</t>
  </si>
  <si>
    <t>CAMPTON</t>
  </si>
  <si>
    <t>43803</t>
  </si>
  <si>
    <t>43955</t>
  </si>
  <si>
    <t>NH ROUTE 175</t>
  </si>
  <si>
    <t>CAMPTON - THORNTON - WATERVILLE VALLEY</t>
  </si>
  <si>
    <t>43102</t>
  </si>
  <si>
    <t>NH ROUTE 49</t>
  </si>
  <si>
    <t>CANAAN</t>
  </si>
  <si>
    <t>42938</t>
  </si>
  <si>
    <t>CANDIA</t>
  </si>
  <si>
    <t>CANDIA - RAYMOND</t>
  </si>
  <si>
    <t>43221</t>
  </si>
  <si>
    <t>NH 27</t>
  </si>
  <si>
    <t>CANTERBURY</t>
  </si>
  <si>
    <t>CARROLL</t>
  </si>
  <si>
    <t>43478</t>
  </si>
  <si>
    <t>MT. WASHINGTON COG RAILWAY</t>
  </si>
  <si>
    <t>CARROLL - WHITEFIELD - JEFFERSON</t>
  </si>
  <si>
    <t>41781</t>
  </si>
  <si>
    <t>VARIOUS TIER 2 &amp; 3 ROADS</t>
  </si>
  <si>
    <t>CENTER HARBOR - NEW HAMPTON</t>
  </si>
  <si>
    <t>24579</t>
  </si>
  <si>
    <t>WAUKEWAN ROAD</t>
  </si>
  <si>
    <t>CHARLESTOWN</t>
  </si>
  <si>
    <t>42484</t>
  </si>
  <si>
    <t>NH 12</t>
  </si>
  <si>
    <t>43565</t>
  </si>
  <si>
    <t>NH ROUTE 12</t>
  </si>
  <si>
    <t>CHATHAM</t>
  </si>
  <si>
    <t>CHESTER</t>
  </si>
  <si>
    <t>41848</t>
  </si>
  <si>
    <t>NH 102</t>
  </si>
  <si>
    <t>42850A</t>
  </si>
  <si>
    <t>CHESTERFIELD</t>
  </si>
  <si>
    <t>CHICHESTER</t>
  </si>
  <si>
    <t>43406</t>
  </si>
  <si>
    <t>CLAREMONT</t>
  </si>
  <si>
    <t>SBG02011</t>
  </si>
  <si>
    <t>CLAREMONT MUNICIPAL AIRPORT</t>
  </si>
  <si>
    <t>SBG02012</t>
  </si>
  <si>
    <t>SBG02013</t>
  </si>
  <si>
    <t>SBG02014</t>
  </si>
  <si>
    <t>SBG02015</t>
  </si>
  <si>
    <t>SBG02017</t>
  </si>
  <si>
    <t>13248</t>
  </si>
  <si>
    <t>25621</t>
  </si>
  <si>
    <t>NH 11 / 103</t>
  </si>
  <si>
    <t>27691</t>
  </si>
  <si>
    <t>NH 12A</t>
  </si>
  <si>
    <t>41748</t>
  </si>
  <si>
    <t>WASHINGTON STREET</t>
  </si>
  <si>
    <t>43084</t>
  </si>
  <si>
    <t>NH 11/12</t>
  </si>
  <si>
    <t>SBG02019</t>
  </si>
  <si>
    <t>SBG02020</t>
  </si>
  <si>
    <t>CLAREMONT - NEWPORT - CHESTERFIELD - KEENE</t>
  </si>
  <si>
    <t>43057</t>
  </si>
  <si>
    <t>NH 11 / NH 9</t>
  </si>
  <si>
    <t>CLARKSVILLE</t>
  </si>
  <si>
    <t>COLEBROOK</t>
  </si>
  <si>
    <t>40640</t>
  </si>
  <si>
    <t>US 3 / MAIN STREET</t>
  </si>
  <si>
    <t>43501</t>
  </si>
  <si>
    <t>NH-145</t>
  </si>
  <si>
    <t>COLUMBIA</t>
  </si>
  <si>
    <t>43441</t>
  </si>
  <si>
    <t>COLUMBIA - COLEBROOK</t>
  </si>
  <si>
    <t>42313</t>
  </si>
  <si>
    <t>US 3 &amp; NH 26</t>
  </si>
  <si>
    <t>CONCORD</t>
  </si>
  <si>
    <t>SBG04014</t>
  </si>
  <si>
    <t>CONCORD MUNICIPAL AIRPORT</t>
  </si>
  <si>
    <t>SBG04016</t>
  </si>
  <si>
    <t>12004</t>
  </si>
  <si>
    <t>SEWALLS FALLS ROAD</t>
  </si>
  <si>
    <t>29601</t>
  </si>
  <si>
    <t>SBG04013</t>
  </si>
  <si>
    <t>CONCORD - ASHLAND - CAMPTON</t>
  </si>
  <si>
    <t>41706</t>
  </si>
  <si>
    <t>CONCORD - HOPKINTON</t>
  </si>
  <si>
    <t>41703</t>
  </si>
  <si>
    <t>CONWAY</t>
  </si>
  <si>
    <t>11339B</t>
  </si>
  <si>
    <t>US 302 / NH 16</t>
  </si>
  <si>
    <t>11339Z</t>
  </si>
  <si>
    <t>US 302/NH 16</t>
  </si>
  <si>
    <t>15864</t>
  </si>
  <si>
    <t>25103</t>
  </si>
  <si>
    <t>EAST SIDE ROAD</t>
  </si>
  <si>
    <t>40018</t>
  </si>
  <si>
    <t>NH 16</t>
  </si>
  <si>
    <t>40638</t>
  </si>
  <si>
    <t>NH16, NH 113 AND NH 153</t>
  </si>
  <si>
    <t>41755</t>
  </si>
  <si>
    <t>NA</t>
  </si>
  <si>
    <t>42522</t>
  </si>
  <si>
    <t>US 302 / EAST CONWAY RD</t>
  </si>
  <si>
    <t>42845</t>
  </si>
  <si>
    <t>CORNISH</t>
  </si>
  <si>
    <t>M212</t>
  </si>
  <si>
    <t>CORNISH PATROL SECTION</t>
  </si>
  <si>
    <t>CORNISH, NH - WINDSOR, VT</t>
  </si>
  <si>
    <t>25067</t>
  </si>
  <si>
    <t>CORNISH TOLL BRIDGE ROAD</t>
  </si>
  <si>
    <t>CROYDON</t>
  </si>
  <si>
    <t>CTR HARBOR</t>
  </si>
  <si>
    <t>DALTON</t>
  </si>
  <si>
    <t>DANBURY</t>
  </si>
  <si>
    <t>16303</t>
  </si>
  <si>
    <t>40395</t>
  </si>
  <si>
    <t>DANVILLE</t>
  </si>
  <si>
    <t>DEBT SERVICE</t>
  </si>
  <si>
    <t>DEERFIELD</t>
  </si>
  <si>
    <t>24477</t>
  </si>
  <si>
    <t>NH 107</t>
  </si>
  <si>
    <t>DEERING</t>
  </si>
  <si>
    <t>DERRY</t>
  </si>
  <si>
    <t>24861</t>
  </si>
  <si>
    <t>NH 28 BYPASS</t>
  </si>
  <si>
    <t>43278</t>
  </si>
  <si>
    <t>BRINE EQUIPMENT</t>
  </si>
  <si>
    <t>DERRY - LONDONDERRY</t>
  </si>
  <si>
    <t>13065</t>
  </si>
  <si>
    <t>13065A</t>
  </si>
  <si>
    <t>13065B</t>
  </si>
  <si>
    <t>FOLSOM ROAD</t>
  </si>
  <si>
    <t>13065C</t>
  </si>
  <si>
    <t>TSIENNETO ROAD</t>
  </si>
  <si>
    <t>DERRY - LONDONDERRY - HUDSON - WINDHAM</t>
  </si>
  <si>
    <t>43058</t>
  </si>
  <si>
    <t>NH 28 / NH 111</t>
  </si>
  <si>
    <t>DISTRICT 1</t>
  </si>
  <si>
    <t>16161I</t>
  </si>
  <si>
    <t>VARIOUS</t>
  </si>
  <si>
    <t>16161J</t>
  </si>
  <si>
    <t>42318</t>
  </si>
  <si>
    <t>43130</t>
  </si>
  <si>
    <t>ROUTES 2, 16, 26 &amp; 110</t>
  </si>
  <si>
    <t>16161K</t>
  </si>
  <si>
    <t>43524</t>
  </si>
  <si>
    <t>41965D</t>
  </si>
  <si>
    <t>DISTRICT 2</t>
  </si>
  <si>
    <t>43425</t>
  </si>
  <si>
    <t>42319</t>
  </si>
  <si>
    <t>42461</t>
  </si>
  <si>
    <t>16162J</t>
  </si>
  <si>
    <t>16162K</t>
  </si>
  <si>
    <t>DISTRICT 3</t>
  </si>
  <si>
    <t>41134</t>
  </si>
  <si>
    <t>16163I</t>
  </si>
  <si>
    <t>16163J</t>
  </si>
  <si>
    <t>16163K</t>
  </si>
  <si>
    <t>DISTRICT 4</t>
  </si>
  <si>
    <t>43489</t>
  </si>
  <si>
    <t>16164I</t>
  </si>
  <si>
    <t>16164J</t>
  </si>
  <si>
    <t>1832M</t>
  </si>
  <si>
    <t>DISTRICT 5</t>
  </si>
  <si>
    <t>43048</t>
  </si>
  <si>
    <t>16165J</t>
  </si>
  <si>
    <t>41940C</t>
  </si>
  <si>
    <t>GRADER SHIM DISTRICT 5 FY2022</t>
  </si>
  <si>
    <t>41946</t>
  </si>
  <si>
    <t>DISTRICT 6</t>
  </si>
  <si>
    <t>43044</t>
  </si>
  <si>
    <t>43511</t>
  </si>
  <si>
    <t>16166I</t>
  </si>
  <si>
    <t>16166J</t>
  </si>
  <si>
    <t>16166K</t>
  </si>
  <si>
    <t>DIXVILLE</t>
  </si>
  <si>
    <t>40765</t>
  </si>
  <si>
    <t>NH ROUTE 26</t>
  </si>
  <si>
    <t>41819</t>
  </si>
  <si>
    <t>SPUR ROAD</t>
  </si>
  <si>
    <t>DORCHESTER</t>
  </si>
  <si>
    <t>DOVER</t>
  </si>
  <si>
    <t>27885</t>
  </si>
  <si>
    <t>CENTRAL AVE/CHESTNUT ST/THIRD ST</t>
  </si>
  <si>
    <t>40437</t>
  </si>
  <si>
    <t>DOVER COMMUNITY TRAIL</t>
  </si>
  <si>
    <t>41373</t>
  </si>
  <si>
    <t>RTE 155, RTE 108, BELLAMY RD. DALEY DR. DURHAM RD</t>
  </si>
  <si>
    <t>41746</t>
  </si>
  <si>
    <t>RTE 108</t>
  </si>
  <si>
    <t>41824</t>
  </si>
  <si>
    <t>42366</t>
  </si>
  <si>
    <t>STATEWIDE</t>
  </si>
  <si>
    <t>42772</t>
  </si>
  <si>
    <t>108</t>
  </si>
  <si>
    <t>42872</t>
  </si>
  <si>
    <t>NH 16 (SPAULDING TURNPIKE)</t>
  </si>
  <si>
    <t>DOVER - ROCHESTER</t>
  </si>
  <si>
    <t>29440</t>
  </si>
  <si>
    <t>SPAULDING TURNPIKE</t>
  </si>
  <si>
    <t>29440A</t>
  </si>
  <si>
    <t>DOVER - SOMERSWORTH - ROCHESTER</t>
  </si>
  <si>
    <t>29604</t>
  </si>
  <si>
    <t>NH 108</t>
  </si>
  <si>
    <t>DUBLIN</t>
  </si>
  <si>
    <t>DUMMER</t>
  </si>
  <si>
    <t>DUMMER - CAMBRIDGE - ERROL</t>
  </si>
  <si>
    <t>16304</t>
  </si>
  <si>
    <t>16304B</t>
  </si>
  <si>
    <t>DUNBARTON</t>
  </si>
  <si>
    <t>DURHAM</t>
  </si>
  <si>
    <t>10344P</t>
  </si>
  <si>
    <t>T2 UNH</t>
  </si>
  <si>
    <t>10344Q</t>
  </si>
  <si>
    <t>16254</t>
  </si>
  <si>
    <t>US 4 / NH 108</t>
  </si>
  <si>
    <t>42523</t>
  </si>
  <si>
    <t>US 4 / MADBURY RD</t>
  </si>
  <si>
    <t>M698</t>
  </si>
  <si>
    <t>DISTRICT 6 ADMINISTRATIVE CHARGES</t>
  </si>
  <si>
    <t>41369</t>
  </si>
  <si>
    <t>MAIN STREET</t>
  </si>
  <si>
    <t>29216G</t>
  </si>
  <si>
    <t>NATIONAL SUMMER TRANSPORTATION INSTITUTE</t>
  </si>
  <si>
    <t>EAST KINGSTON</t>
  </si>
  <si>
    <t>EASTON</t>
  </si>
  <si>
    <t>EATON</t>
  </si>
  <si>
    <t>41404</t>
  </si>
  <si>
    <t>POTTER ROAD OVER SNOW BROOK</t>
  </si>
  <si>
    <t>43475</t>
  </si>
  <si>
    <t>NH153</t>
  </si>
  <si>
    <t>EFFINGHAM</t>
  </si>
  <si>
    <t>43974</t>
  </si>
  <si>
    <t>NH 153</t>
  </si>
  <si>
    <t>ELLSWORTH</t>
  </si>
  <si>
    <t>ENFIELD</t>
  </si>
  <si>
    <t>40526</t>
  </si>
  <si>
    <t>EPPING</t>
  </si>
  <si>
    <t>29608</t>
  </si>
  <si>
    <t>NH 125</t>
  </si>
  <si>
    <t>EPPING - EXETER</t>
  </si>
  <si>
    <t>41790</t>
  </si>
  <si>
    <t>NH ROUTE 101</t>
  </si>
  <si>
    <t>EPSOM</t>
  </si>
  <si>
    <t>ERROL</t>
  </si>
  <si>
    <t>41069</t>
  </si>
  <si>
    <t>43500</t>
  </si>
  <si>
    <t>NH-16</t>
  </si>
  <si>
    <t>EXETER</t>
  </si>
  <si>
    <t>40436</t>
  </si>
  <si>
    <t>NH ROUTE 111 (KINGSTON ROAD)</t>
  </si>
  <si>
    <t>41372</t>
  </si>
  <si>
    <t>NH 27, NH 111A, WINTER ST, SPRING ST</t>
  </si>
  <si>
    <t>43254</t>
  </si>
  <si>
    <t>NH ROUTE 85</t>
  </si>
  <si>
    <t>EXETER - HAMPTON</t>
  </si>
  <si>
    <t>42848</t>
  </si>
  <si>
    <t>FARMINGTON</t>
  </si>
  <si>
    <t>43410</t>
  </si>
  <si>
    <t>FITZWILLIAM</t>
  </si>
  <si>
    <t>FRANCESTOWN</t>
  </si>
  <si>
    <t>15765</t>
  </si>
  <si>
    <t>SOUTH NEW BOSTON ROAD</t>
  </si>
  <si>
    <t>FRANCONIA</t>
  </si>
  <si>
    <t>AIM1B501</t>
  </si>
  <si>
    <t>FRANCONIA AIRPORT</t>
  </si>
  <si>
    <t>FRANKLIN</t>
  </si>
  <si>
    <t>42513</t>
  </si>
  <si>
    <t>TRESTLE BRIDGE MILL CITY PARK TRAIL</t>
  </si>
  <si>
    <t>FREEDOM</t>
  </si>
  <si>
    <t>15987</t>
  </si>
  <si>
    <t>OSSIPEE LAKE ROAD</t>
  </si>
  <si>
    <t>FREMONT</t>
  </si>
  <si>
    <t>GILFORD</t>
  </si>
  <si>
    <t>GILMANTON</t>
  </si>
  <si>
    <t>16234</t>
  </si>
  <si>
    <t>CRYSTAL LAKE ROAD</t>
  </si>
  <si>
    <t>GILSUM</t>
  </si>
  <si>
    <t>GOFFSTOWN</t>
  </si>
  <si>
    <t>GONIC</t>
  </si>
  <si>
    <t>M603</t>
  </si>
  <si>
    <t>GONIC PATROL SECTION</t>
  </si>
  <si>
    <t>GORHAM</t>
  </si>
  <si>
    <t>42239</t>
  </si>
  <si>
    <t>US 2</t>
  </si>
  <si>
    <t>GORHAM - CAMBRIDGE - ERROL</t>
  </si>
  <si>
    <t>42778</t>
  </si>
  <si>
    <t>US 2 AND NH 16</t>
  </si>
  <si>
    <t>GOSHEN</t>
  </si>
  <si>
    <t>GRAFTON</t>
  </si>
  <si>
    <t>GRANTHAM</t>
  </si>
  <si>
    <t>GREENFIELD</t>
  </si>
  <si>
    <t>GREENLAND</t>
  </si>
  <si>
    <t>43298</t>
  </si>
  <si>
    <t>BLUE STAR TURNPIKE (I-95)</t>
  </si>
  <si>
    <t>GREENVILLE</t>
  </si>
  <si>
    <t>GROTON</t>
  </si>
  <si>
    <t>HAMPSTEAD</t>
  </si>
  <si>
    <t>43275</t>
  </si>
  <si>
    <t>NH 111</t>
  </si>
  <si>
    <t>HAMPTON</t>
  </si>
  <si>
    <t>40797</t>
  </si>
  <si>
    <t>NH 1A (OCEAN BOULEVARD)</t>
  </si>
  <si>
    <t>70015</t>
  </si>
  <si>
    <t>BLUE STAR TURNPIKE</t>
  </si>
  <si>
    <t>HAMPTON - PORTSMOUTH</t>
  </si>
  <si>
    <t>26485</t>
  </si>
  <si>
    <t>HAMPTON BRANCH RAIL CORRIDOR</t>
  </si>
  <si>
    <t>HAMPTON FALLS</t>
  </si>
  <si>
    <t>29610</t>
  </si>
  <si>
    <t>US 1</t>
  </si>
  <si>
    <t>HANCOCK</t>
  </si>
  <si>
    <t>HANOVER</t>
  </si>
  <si>
    <t>HANOVER, NH - NORWICH, VT</t>
  </si>
  <si>
    <t>42278</t>
  </si>
  <si>
    <t>NH 10A</t>
  </si>
  <si>
    <t>HARRISVILLE</t>
  </si>
  <si>
    <t>HARTS LOCATION</t>
  </si>
  <si>
    <t>HAVERHILL</t>
  </si>
  <si>
    <t>41724</t>
  </si>
  <si>
    <t>CLARK POND ROAD OVER CLARK BROOK</t>
  </si>
  <si>
    <t>43815</t>
  </si>
  <si>
    <t>US 302 OVER BERLIN BRANCH RR</t>
  </si>
  <si>
    <t>SBG18004</t>
  </si>
  <si>
    <t>DEAN MEMORIAL AIRPORT</t>
  </si>
  <si>
    <t>HEBRON</t>
  </si>
  <si>
    <t>HENNIKER</t>
  </si>
  <si>
    <t>HENNIKER - HOPKINTON</t>
  </si>
  <si>
    <t>40633</t>
  </si>
  <si>
    <t>US 202, NH 9, NH 127</t>
  </si>
  <si>
    <t>HILL</t>
  </si>
  <si>
    <t>41661</t>
  </si>
  <si>
    <t>BUNKER HILL ROAD OVER NEEDLE SHOP BROOK</t>
  </si>
  <si>
    <t>HILLSBOROUGH</t>
  </si>
  <si>
    <t>41368</t>
  </si>
  <si>
    <t>WEST MAIN STREET / NH RTE 149</t>
  </si>
  <si>
    <t>43059</t>
  </si>
  <si>
    <t>US 202/NH 9</t>
  </si>
  <si>
    <t>HILLSBOROUGH - HENNIKER - HOPKINTON</t>
  </si>
  <si>
    <t>42864</t>
  </si>
  <si>
    <t>US 202</t>
  </si>
  <si>
    <t>HINSDALE</t>
  </si>
  <si>
    <t>41365</t>
  </si>
  <si>
    <t>BRATTLEBORO ROAD</t>
  </si>
  <si>
    <t>HINSDALE, NH - BRATTLEBORO, VT</t>
  </si>
  <si>
    <t>12210C</t>
  </si>
  <si>
    <t>NH 119</t>
  </si>
  <si>
    <t>HOLDERNESS</t>
  </si>
  <si>
    <t>HOLDERNESS - WATERVILLE VALLEY</t>
  </si>
  <si>
    <t>42786</t>
  </si>
  <si>
    <t>NH 49 &amp; TRIPOLI RD</t>
  </si>
  <si>
    <t>HOLLIS</t>
  </si>
  <si>
    <t>HOOKSETT</t>
  </si>
  <si>
    <t>29611</t>
  </si>
  <si>
    <t>US 3 / NH 28</t>
  </si>
  <si>
    <t>40772</t>
  </si>
  <si>
    <t>HOPKINTON</t>
  </si>
  <si>
    <t>HUDSON</t>
  </si>
  <si>
    <t>41754</t>
  </si>
  <si>
    <t>NH 3A</t>
  </si>
  <si>
    <t>JACKSON</t>
  </si>
  <si>
    <t>27709</t>
  </si>
  <si>
    <t>NH ROUTE 16</t>
  </si>
  <si>
    <t>43312</t>
  </si>
  <si>
    <t>NH ROUTE 16B</t>
  </si>
  <si>
    <t>JAFFREY</t>
  </si>
  <si>
    <t>16307</t>
  </si>
  <si>
    <t>42512</t>
  </si>
  <si>
    <t>STRATTON RD PETERBOROUGH ST</t>
  </si>
  <si>
    <t>43407</t>
  </si>
  <si>
    <t>AIMAFN01</t>
  </si>
  <si>
    <t>JAFFREY AIRFIELD SILVER RANCH</t>
  </si>
  <si>
    <t>JEFFERSON</t>
  </si>
  <si>
    <t>42558</t>
  </si>
  <si>
    <t>US ROUTE 2</t>
  </si>
  <si>
    <t>JEFFERSON - RANDOLPH</t>
  </si>
  <si>
    <t>13602C</t>
  </si>
  <si>
    <t>KEENE</t>
  </si>
  <si>
    <t>SBG08019</t>
  </si>
  <si>
    <t>DILLANT-HOPKINS AIRPORT</t>
  </si>
  <si>
    <t>SBG08021</t>
  </si>
  <si>
    <t>SBG08022</t>
  </si>
  <si>
    <t>10309B</t>
  </si>
  <si>
    <t>WINCHESTER STREET</t>
  </si>
  <si>
    <t>40439</t>
  </si>
  <si>
    <t>AMI BROWN ROAD</t>
  </si>
  <si>
    <t>SBG08016</t>
  </si>
  <si>
    <t>KEENE - SWANZEY</t>
  </si>
  <si>
    <t>40100</t>
  </si>
  <si>
    <t>NH 9/10/12/101</t>
  </si>
  <si>
    <t>KENSINGTON</t>
  </si>
  <si>
    <t>43908</t>
  </si>
  <si>
    <t>150</t>
  </si>
  <si>
    <t>KINGSTON</t>
  </si>
  <si>
    <t>M611M</t>
  </si>
  <si>
    <t>KINGSTON PATROL SECTION</t>
  </si>
  <si>
    <t>LACONIA</t>
  </si>
  <si>
    <t>SBG09014</t>
  </si>
  <si>
    <t>LACONIA MUNICIPAL AIRPORT</t>
  </si>
  <si>
    <t>SBG09015</t>
  </si>
  <si>
    <t>SBG09016</t>
  </si>
  <si>
    <t>SBG09017</t>
  </si>
  <si>
    <t>LANCASTER</t>
  </si>
  <si>
    <t>LANCASTER STORAGE BUILDING</t>
  </si>
  <si>
    <t>42850D</t>
  </si>
  <si>
    <t>US 3</t>
  </si>
  <si>
    <t>42952</t>
  </si>
  <si>
    <t>LANCASTER, NH - GUILDHALL, VT</t>
  </si>
  <si>
    <t>16155</t>
  </si>
  <si>
    <t>LANDAFF</t>
  </si>
  <si>
    <t>LANGDON</t>
  </si>
  <si>
    <t>LEBANON</t>
  </si>
  <si>
    <t>AIP10059</t>
  </si>
  <si>
    <t>LEBANON MUNICIPAL AIRPORT</t>
  </si>
  <si>
    <t>AIP10060</t>
  </si>
  <si>
    <t>AIP10061</t>
  </si>
  <si>
    <t>AIP10062</t>
  </si>
  <si>
    <t>AIP10064</t>
  </si>
  <si>
    <t>AIP10065</t>
  </si>
  <si>
    <t>AIP10066</t>
  </si>
  <si>
    <t>AIP10067</t>
  </si>
  <si>
    <t>15880</t>
  </si>
  <si>
    <t>25821</t>
  </si>
  <si>
    <t>MASCOMA STREET</t>
  </si>
  <si>
    <t>29612</t>
  </si>
  <si>
    <t>I89</t>
  </si>
  <si>
    <t>40794</t>
  </si>
  <si>
    <t>US 4 (MECHANIC ST)</t>
  </si>
  <si>
    <t>41191</t>
  </si>
  <si>
    <t>I-89 NB &amp; SB</t>
  </si>
  <si>
    <t>41366</t>
  </si>
  <si>
    <t>LAHAYE DRIVE</t>
  </si>
  <si>
    <t>AIP10057</t>
  </si>
  <si>
    <t>AIP10069</t>
  </si>
  <si>
    <t>LEBANON, NH - HARTFORD, VT</t>
  </si>
  <si>
    <t>16148</t>
  </si>
  <si>
    <t>LEE</t>
  </si>
  <si>
    <t>41322</t>
  </si>
  <si>
    <t>NH ROUTE 125</t>
  </si>
  <si>
    <t>42876</t>
  </si>
  <si>
    <t>RTE 125</t>
  </si>
  <si>
    <t>LEE - BARRINGTON - PLAISTOW</t>
  </si>
  <si>
    <t>43056</t>
  </si>
  <si>
    <t>LEMPSTER</t>
  </si>
  <si>
    <t>STM77373</t>
  </si>
  <si>
    <t>BRIDGE 122/167 NH10</t>
  </si>
  <si>
    <t>LINCOLN</t>
  </si>
  <si>
    <t>LINCOLN - FRANCONIA</t>
  </si>
  <si>
    <t>41052</t>
  </si>
  <si>
    <t>LISBON</t>
  </si>
  <si>
    <t>40515</t>
  </si>
  <si>
    <t>US ROUTE 302</t>
  </si>
  <si>
    <t>LITCHFIELD</t>
  </si>
  <si>
    <t>LITTLETON</t>
  </si>
  <si>
    <t>41362</t>
  </si>
  <si>
    <t>COTTAGE STREET, MILL STREET, SOUTH STREET, MEADOW STREET</t>
  </si>
  <si>
    <t>42376</t>
  </si>
  <si>
    <t>US302,NH 10</t>
  </si>
  <si>
    <t>43444</t>
  </si>
  <si>
    <t>NH135</t>
  </si>
  <si>
    <t>43809</t>
  </si>
  <si>
    <t>14899F</t>
  </si>
  <si>
    <t>STATEWIDE WC (LITTLETON)</t>
  </si>
  <si>
    <t>LITTLETON, NH - WATERFORD, VT</t>
  </si>
  <si>
    <t>27711</t>
  </si>
  <si>
    <t>NH ROUTE 18</t>
  </si>
  <si>
    <t>LONDONDERRY</t>
  </si>
  <si>
    <t>41715</t>
  </si>
  <si>
    <t>NH 28/STONEHENGE ROAD</t>
  </si>
  <si>
    <t>42508</t>
  </si>
  <si>
    <t>HARVEY RD. WEBSTER RD. GRENIER FIELD RD.</t>
  </si>
  <si>
    <t>LOUDON</t>
  </si>
  <si>
    <t>40632</t>
  </si>
  <si>
    <t>NH 106 AND SOUTH VILLAGE ROAD</t>
  </si>
  <si>
    <t>LOUDON - CANTERBURY</t>
  </si>
  <si>
    <t>29613</t>
  </si>
  <si>
    <t>NH 106</t>
  </si>
  <si>
    <t>29613A</t>
  </si>
  <si>
    <t>NH RTE 106</t>
  </si>
  <si>
    <t>29613C</t>
  </si>
  <si>
    <t>LYMAN</t>
  </si>
  <si>
    <t>LYME</t>
  </si>
  <si>
    <t>LYME - ORFORD - PIERMONT - HAVERHILL</t>
  </si>
  <si>
    <t>41913</t>
  </si>
  <si>
    <t>LYME, NH - THETFORD, VT</t>
  </si>
  <si>
    <t>14460</t>
  </si>
  <si>
    <t>EAST THETFORD ROAD</t>
  </si>
  <si>
    <t>LYNDEBOROUGH</t>
  </si>
  <si>
    <t>MADBURY</t>
  </si>
  <si>
    <t>24226</t>
  </si>
  <si>
    <t>NUTE ROAD OVER BELLAMY RIVER</t>
  </si>
  <si>
    <t>43276</t>
  </si>
  <si>
    <t>MADBURY RD</t>
  </si>
  <si>
    <t>MADISON</t>
  </si>
  <si>
    <t>MANCHESTER</t>
  </si>
  <si>
    <t>AIP11118</t>
  </si>
  <si>
    <t>MANCHESTER-BOSTON REGIONAL AIRPORT</t>
  </si>
  <si>
    <t>AIP11119</t>
  </si>
  <si>
    <t>AIP11120</t>
  </si>
  <si>
    <t>AIP11121</t>
  </si>
  <si>
    <t>AIP11122</t>
  </si>
  <si>
    <t>AIP11123</t>
  </si>
  <si>
    <t>AIP11124</t>
  </si>
  <si>
    <t>AIP11126</t>
  </si>
  <si>
    <t>AIP11127</t>
  </si>
  <si>
    <t>AIP11128</t>
  </si>
  <si>
    <t>AIP11129</t>
  </si>
  <si>
    <t>16099</t>
  </si>
  <si>
    <t>I-293 / FEE TPK</t>
  </si>
  <si>
    <t>29811</t>
  </si>
  <si>
    <t>SOUTH MANCHESTER RAIL TRAIL</t>
  </si>
  <si>
    <t>40428</t>
  </si>
  <si>
    <t>RAIL TRAIL</t>
  </si>
  <si>
    <t>41361</t>
  </si>
  <si>
    <t>41414</t>
  </si>
  <si>
    <t>HUSE ROAD</t>
  </si>
  <si>
    <t>41747</t>
  </si>
  <si>
    <t>GRANITE ST &amp; SOUTH WILLOW ST</t>
  </si>
  <si>
    <t>42635</t>
  </si>
  <si>
    <t>I-293/NH101 &amp; NH28 BYPASS</t>
  </si>
  <si>
    <t>42881</t>
  </si>
  <si>
    <t>WILLOW STREET/WESTON ROAD</t>
  </si>
  <si>
    <t>AIP11110</t>
  </si>
  <si>
    <t>AIP11113</t>
  </si>
  <si>
    <t>AIP11115</t>
  </si>
  <si>
    <t>41642</t>
  </si>
  <si>
    <t>MANCHESTER - HOOKSETT</t>
  </si>
  <si>
    <t>41475</t>
  </si>
  <si>
    <t>I-93 SB</t>
  </si>
  <si>
    <t>42753</t>
  </si>
  <si>
    <t>I-93 NB</t>
  </si>
  <si>
    <t>43071</t>
  </si>
  <si>
    <t>MARLBOROUGH</t>
  </si>
  <si>
    <t>MARLOW</t>
  </si>
  <si>
    <t>MASON</t>
  </si>
  <si>
    <t>MEREDITH</t>
  </si>
  <si>
    <t>42912</t>
  </si>
  <si>
    <t>NH ROUTE 104</t>
  </si>
  <si>
    <t>MEREDITH - GILFORD</t>
  </si>
  <si>
    <t>41483</t>
  </si>
  <si>
    <t>MERRIMACK</t>
  </si>
  <si>
    <t>10136D</t>
  </si>
  <si>
    <t>NH 101A</t>
  </si>
  <si>
    <t>15841</t>
  </si>
  <si>
    <t>BEDFORD ROAD</t>
  </si>
  <si>
    <t>40300</t>
  </si>
  <si>
    <t>PEDESTRIAN TRAIL FROM DW HIGHWAY TO EXISTING TRAIL</t>
  </si>
  <si>
    <t>41727</t>
  </si>
  <si>
    <t>F. E. EVERRETT TURNPIKE</t>
  </si>
  <si>
    <t>43759</t>
  </si>
  <si>
    <t>FEET</t>
  </si>
  <si>
    <t>MIDDLETON</t>
  </si>
  <si>
    <t>43067</t>
  </si>
  <si>
    <t>153</t>
  </si>
  <si>
    <t>MILAN</t>
  </si>
  <si>
    <t>42850E</t>
  </si>
  <si>
    <t>42945A</t>
  </si>
  <si>
    <t>NH 16 (STATE GARAGE ROAD)</t>
  </si>
  <si>
    <t>MILFORD</t>
  </si>
  <si>
    <t>41587</t>
  </si>
  <si>
    <t>BRIDGE STREET</t>
  </si>
  <si>
    <t>42470</t>
  </si>
  <si>
    <t>NH 101A &amp; NH 13</t>
  </si>
  <si>
    <t>MILFORD - AMHERST</t>
  </si>
  <si>
    <t>43031</t>
  </si>
  <si>
    <t>MILTON</t>
  </si>
  <si>
    <t>43408</t>
  </si>
  <si>
    <t>NH 75</t>
  </si>
  <si>
    <t>MONROE</t>
  </si>
  <si>
    <t>MONT VERNON</t>
  </si>
  <si>
    <t>MOULTONBOROUGH</t>
  </si>
  <si>
    <t>40639</t>
  </si>
  <si>
    <t>NH 25 AND LAKE SHORE ROAD</t>
  </si>
  <si>
    <t>41479</t>
  </si>
  <si>
    <t>NH ROUTE 25</t>
  </si>
  <si>
    <t>NASHUA</t>
  </si>
  <si>
    <t>16314</t>
  </si>
  <si>
    <t>EAST HOLLIS STREET</t>
  </si>
  <si>
    <t>28739</t>
  </si>
  <si>
    <t>CHARLOTTE AVENUE ELEMENTARY SCHOOL</t>
  </si>
  <si>
    <t>41742</t>
  </si>
  <si>
    <t>HERRITAGE RAIL TRAIL EAST</t>
  </si>
  <si>
    <t>SBG12022</t>
  </si>
  <si>
    <t>BOIRE FIELD - NASHUA AIRPORT</t>
  </si>
  <si>
    <t>NASHUA - CONCORD</t>
  </si>
  <si>
    <t>29408</t>
  </si>
  <si>
    <t>F.E. EVERETT TURNPIKE</t>
  </si>
  <si>
    <t>NASHUA - HOOKSETT - HAMPTON</t>
  </si>
  <si>
    <t>42116</t>
  </si>
  <si>
    <t>FEET AND I-95</t>
  </si>
  <si>
    <t>NASHUA - MERRIMACK - BEDFORD</t>
  </si>
  <si>
    <t>13761</t>
  </si>
  <si>
    <t>FE EVERETT TURNPIKE</t>
  </si>
  <si>
    <t>13761D</t>
  </si>
  <si>
    <t>NELSON</t>
  </si>
  <si>
    <t>NEW BOSTON</t>
  </si>
  <si>
    <t>NEW CASTLE</t>
  </si>
  <si>
    <t>29614</t>
  </si>
  <si>
    <t>NH 1B</t>
  </si>
  <si>
    <t>42517</t>
  </si>
  <si>
    <t>WENTWORTH ROAD NH1B BEACH HILL ROAD NEALS PIT LANE</t>
  </si>
  <si>
    <t>NEW CASTLE - RYE</t>
  </si>
  <si>
    <t>16127</t>
  </si>
  <si>
    <t>NEW DURHAM</t>
  </si>
  <si>
    <t>NEW HAMPTON</t>
  </si>
  <si>
    <t>NEW IPSWICH</t>
  </si>
  <si>
    <t>NEW LONDON</t>
  </si>
  <si>
    <t>42877</t>
  </si>
  <si>
    <t>NH 103A</t>
  </si>
  <si>
    <t>NEWBURY</t>
  </si>
  <si>
    <t>NEWFIELDS</t>
  </si>
  <si>
    <t>NEWINGTON</t>
  </si>
  <si>
    <t>11238U</t>
  </si>
  <si>
    <t>11238V</t>
  </si>
  <si>
    <t>NEWINGTON - DOVER</t>
  </si>
  <si>
    <t>11238</t>
  </si>
  <si>
    <t>NH 16 / US 4 / SPLDG TPK</t>
  </si>
  <si>
    <t>11238Q</t>
  </si>
  <si>
    <t>NH 16, US 4 &amp; SPAULDING TURNPIKE</t>
  </si>
  <si>
    <t>NEWMARKET</t>
  </si>
  <si>
    <t>NEWPORT</t>
  </si>
  <si>
    <t>20006</t>
  </si>
  <si>
    <t>SAND HILL ROAD</t>
  </si>
  <si>
    <t>20006A</t>
  </si>
  <si>
    <t>43060A</t>
  </si>
  <si>
    <t>NH ROUTE 11</t>
  </si>
  <si>
    <t>43060B</t>
  </si>
  <si>
    <t>NH ROUTE 10/11</t>
  </si>
  <si>
    <t>43906</t>
  </si>
  <si>
    <t>10/11/103</t>
  </si>
  <si>
    <t>43804</t>
  </si>
  <si>
    <t>ROUTE 10</t>
  </si>
  <si>
    <t>SBG13001</t>
  </si>
  <si>
    <t>PARLIN FIELD</t>
  </si>
  <si>
    <t>NEWPORT - CROYDON - GRANTHAM</t>
  </si>
  <si>
    <t>41914</t>
  </si>
  <si>
    <t>NEWTON</t>
  </si>
  <si>
    <t>29617</t>
  </si>
  <si>
    <t>NORTH HAMPTON</t>
  </si>
  <si>
    <t>42979</t>
  </si>
  <si>
    <t>I-95</t>
  </si>
  <si>
    <t>43290</t>
  </si>
  <si>
    <t>NH 111 AND NH 151</t>
  </si>
  <si>
    <t>42917</t>
  </si>
  <si>
    <t>I 95</t>
  </si>
  <si>
    <t>NORTH HAMPTON - RYE</t>
  </si>
  <si>
    <t>M610</t>
  </si>
  <si>
    <t>NORTH HAMPTON/RYE PATROL SECTION</t>
  </si>
  <si>
    <t>NORTHFIELD</t>
  </si>
  <si>
    <t>NORTHFIELD - ASHLAND</t>
  </si>
  <si>
    <t>43134</t>
  </si>
  <si>
    <t>NORTHUMBERLAND</t>
  </si>
  <si>
    <t>NORTHWOOD</t>
  </si>
  <si>
    <t>41397</t>
  </si>
  <si>
    <t>BOW LAKE ROAD</t>
  </si>
  <si>
    <t>42363</t>
  </si>
  <si>
    <t>NH ROUTE 107</t>
  </si>
  <si>
    <t>M604</t>
  </si>
  <si>
    <t>NORTHWOOD PATROL SECTION</t>
  </si>
  <si>
    <t>NOTTINGHAM</t>
  </si>
  <si>
    <t>40612</t>
  </si>
  <si>
    <t>NH ROUTE 152</t>
  </si>
  <si>
    <t>ORANGE</t>
  </si>
  <si>
    <t>ORFORD</t>
  </si>
  <si>
    <t>40366</t>
  </si>
  <si>
    <t>NH ROUTE 25A</t>
  </si>
  <si>
    <t>41390</t>
  </si>
  <si>
    <t>M201</t>
  </si>
  <si>
    <t>ORFORD PATROL SECTION</t>
  </si>
  <si>
    <t>42945B</t>
  </si>
  <si>
    <t>NH 10</t>
  </si>
  <si>
    <t>OSSIPEE</t>
  </si>
  <si>
    <t>10431</t>
  </si>
  <si>
    <t>13910</t>
  </si>
  <si>
    <t>NH 16, NH 25, NH 41</t>
  </si>
  <si>
    <t>14749</t>
  </si>
  <si>
    <t>NH 16 / NH 25</t>
  </si>
  <si>
    <t>23818</t>
  </si>
  <si>
    <t>NUDD ROAD</t>
  </si>
  <si>
    <t>41251</t>
  </si>
  <si>
    <t>43943</t>
  </si>
  <si>
    <t>PELHAM</t>
  </si>
  <si>
    <t>16145</t>
  </si>
  <si>
    <t>41751</t>
  </si>
  <si>
    <t>NH 128 &amp; SHERBURNE RD</t>
  </si>
  <si>
    <t>PELHAM - CHESTERFIELD</t>
  </si>
  <si>
    <t>29338</t>
  </si>
  <si>
    <t>NH 38, NH 9</t>
  </si>
  <si>
    <t>PEMBROKE</t>
  </si>
  <si>
    <t>PETERBOROUGH</t>
  </si>
  <si>
    <t>14772A</t>
  </si>
  <si>
    <t>14933</t>
  </si>
  <si>
    <t>15698</t>
  </si>
  <si>
    <t>15879</t>
  </si>
  <si>
    <t>US 202 / NH 101</t>
  </si>
  <si>
    <t>27712</t>
  </si>
  <si>
    <t>US ROUTE 202 AND NH ROUTE 123</t>
  </si>
  <si>
    <t>PETERBOROUGH - PELHAM - CHESTERFIELD</t>
  </si>
  <si>
    <t>43333</t>
  </si>
  <si>
    <t>US 202, NH 38, NH 9</t>
  </si>
  <si>
    <t>PIERMONT</t>
  </si>
  <si>
    <t>PITTSBURG</t>
  </si>
  <si>
    <t>42850F</t>
  </si>
  <si>
    <t>PITTSFIELD</t>
  </si>
  <si>
    <t>43049</t>
  </si>
  <si>
    <t>107</t>
  </si>
  <si>
    <t>43761</t>
  </si>
  <si>
    <t>PLAINFIELD</t>
  </si>
  <si>
    <t>42580</t>
  </si>
  <si>
    <t>ROUTE 12A</t>
  </si>
  <si>
    <t>PLAISTOW</t>
  </si>
  <si>
    <t>40641</t>
  </si>
  <si>
    <t>NH 121A / MAIN STREET</t>
  </si>
  <si>
    <t>PLAISTOW - KINGSTON</t>
  </si>
  <si>
    <t>10044E</t>
  </si>
  <si>
    <t>PLYMOUTH</t>
  </si>
  <si>
    <t>SBG14002</t>
  </si>
  <si>
    <t>PLYMOUTH MUNICIPAL AIRPORT</t>
  </si>
  <si>
    <t>PLYMOUTH - CAMPTON</t>
  </si>
  <si>
    <t>42364</t>
  </si>
  <si>
    <t>US 3 &amp; I-93</t>
  </si>
  <si>
    <t>PORTSMOUTH</t>
  </si>
  <si>
    <t>AIP16064</t>
  </si>
  <si>
    <t>PORTSMOUTH INTERNATIONAL AIRPORT AT PEASE</t>
  </si>
  <si>
    <t>AIP16067</t>
  </si>
  <si>
    <t>AIP16069</t>
  </si>
  <si>
    <t>AIP16070</t>
  </si>
  <si>
    <t>SBG15009</t>
  </si>
  <si>
    <t>SKYHAVEN AIRPORT</t>
  </si>
  <si>
    <t>13455</t>
  </si>
  <si>
    <t>US 1 BYPASS</t>
  </si>
  <si>
    <t>20258</t>
  </si>
  <si>
    <t>PEVERLY HILL RD.</t>
  </si>
  <si>
    <t>29640</t>
  </si>
  <si>
    <t>41752</t>
  </si>
  <si>
    <t>ELWYN ROAD</t>
  </si>
  <si>
    <t>AIP16058</t>
  </si>
  <si>
    <t>AIP16060</t>
  </si>
  <si>
    <t>AIP16073</t>
  </si>
  <si>
    <t>PORTSMOUTH - NEW CASTLE</t>
  </si>
  <si>
    <t>41253</t>
  </si>
  <si>
    <t>PORTSMOUTH, NH - KITTERY, ME</t>
  </si>
  <si>
    <t>15731</t>
  </si>
  <si>
    <t>16189</t>
  </si>
  <si>
    <t>PORTSMOUTH, NH - YORK, ME</t>
  </si>
  <si>
    <t>16189B</t>
  </si>
  <si>
    <t>RANDOLPH</t>
  </si>
  <si>
    <t>RAYMOND</t>
  </si>
  <si>
    <t>RICHMOND</t>
  </si>
  <si>
    <t>RINDGE</t>
  </si>
  <si>
    <t>22652</t>
  </si>
  <si>
    <t>WELLINGTON RD</t>
  </si>
  <si>
    <t>ROCHESTER</t>
  </si>
  <si>
    <t>14350</t>
  </si>
  <si>
    <t>NH 202A (WALNUT STREET)</t>
  </si>
  <si>
    <t>ROCHESTER - FARMINGTON</t>
  </si>
  <si>
    <t>42243</t>
  </si>
  <si>
    <t>ROLLINSFORD</t>
  </si>
  <si>
    <t>43813</t>
  </si>
  <si>
    <t>ROLLINS ROAD</t>
  </si>
  <si>
    <t>ROXBURY</t>
  </si>
  <si>
    <t>ROXBURY - SULLIVAN</t>
  </si>
  <si>
    <t>10439</t>
  </si>
  <si>
    <t>NH 9</t>
  </si>
  <si>
    <t>RUMNEY</t>
  </si>
  <si>
    <t>RYE</t>
  </si>
  <si>
    <t>42714</t>
  </si>
  <si>
    <t>NH 1A</t>
  </si>
  <si>
    <t>43002</t>
  </si>
  <si>
    <t>NH ROUTE 1A</t>
  </si>
  <si>
    <t>SALEM</t>
  </si>
  <si>
    <t>12334</t>
  </si>
  <si>
    <t>41750</t>
  </si>
  <si>
    <t>MANCHESTER &amp; LAWRENCE RAIL LINE</t>
  </si>
  <si>
    <t>SALEM - MANCHESTER</t>
  </si>
  <si>
    <t>14634F</t>
  </si>
  <si>
    <t>10418T</t>
  </si>
  <si>
    <t>10418X</t>
  </si>
  <si>
    <t>13933A</t>
  </si>
  <si>
    <t>14633B</t>
  </si>
  <si>
    <t>14633D</t>
  </si>
  <si>
    <t>14633H</t>
  </si>
  <si>
    <t>14633I</t>
  </si>
  <si>
    <t>14633J</t>
  </si>
  <si>
    <t>14633Z</t>
  </si>
  <si>
    <t>14800A</t>
  </si>
  <si>
    <t>14634H</t>
  </si>
  <si>
    <t>SALISBURY</t>
  </si>
  <si>
    <t>SANBORNTON</t>
  </si>
  <si>
    <t>29744</t>
  </si>
  <si>
    <t>LOWER BAY ROAD</t>
  </si>
  <si>
    <t>SANDOWN</t>
  </si>
  <si>
    <t>SANDWICH</t>
  </si>
  <si>
    <t>SEABROOK</t>
  </si>
  <si>
    <t>SEABROOK - HAMPTON</t>
  </si>
  <si>
    <t>15904</t>
  </si>
  <si>
    <t>SHARON</t>
  </si>
  <si>
    <t>SHELBURNE</t>
  </si>
  <si>
    <t>40363</t>
  </si>
  <si>
    <t>42426</t>
  </si>
  <si>
    <t>SOMERSWORTH</t>
  </si>
  <si>
    <t>41363</t>
  </si>
  <si>
    <t>PORTIONS ON HIGH STREET, MEMORIAL DRIVE, CEMETERY RD.</t>
  </si>
  <si>
    <t>41741</t>
  </si>
  <si>
    <t>HIGH ST (NH-9) SIGNAL IMPROVEMENTS</t>
  </si>
  <si>
    <t>SOUTH HAMPTON</t>
  </si>
  <si>
    <t>SPRINGFIELD</t>
  </si>
  <si>
    <t>20509</t>
  </si>
  <si>
    <t>GEORGES MILLS ROAD</t>
  </si>
  <si>
    <t>STARK</t>
  </si>
  <si>
    <t>43003</t>
  </si>
  <si>
    <t>BRIDGE AND PAVEMENT MANAGEMENT SOFTWARE</t>
  </si>
  <si>
    <t>10898</t>
  </si>
  <si>
    <t>10883</t>
  </si>
  <si>
    <t>10878</t>
  </si>
  <si>
    <t>10891</t>
  </si>
  <si>
    <t>15797</t>
  </si>
  <si>
    <t>OVERSIZE/OVERWEIGHT PERMIT SOFTWARE</t>
  </si>
  <si>
    <t>10894</t>
  </si>
  <si>
    <t>42584A</t>
  </si>
  <si>
    <t>FUEL SYSTEM</t>
  </si>
  <si>
    <t>42994</t>
  </si>
  <si>
    <t>GUARDRAIL REPAIR</t>
  </si>
  <si>
    <t>AIP16063</t>
  </si>
  <si>
    <t>CONCORD TRAINING FACILITY</t>
  </si>
  <si>
    <t>P8903X</t>
  </si>
  <si>
    <t>RECREATIONAL TRAILS PROGRAM</t>
  </si>
  <si>
    <t>41129E</t>
  </si>
  <si>
    <t>ON THE JOB TRAINING SUPPORTIVE SERVICES</t>
  </si>
  <si>
    <t>41129F</t>
  </si>
  <si>
    <t>41129D</t>
  </si>
  <si>
    <t>42744</t>
  </si>
  <si>
    <t>POST CONSTRUCTION MITIGATION</t>
  </si>
  <si>
    <t>43292</t>
  </si>
  <si>
    <t>16344K</t>
  </si>
  <si>
    <t>POST CONSTRUCTION MONITORING OF CONTAMINATED PROJECTS</t>
  </si>
  <si>
    <t>P8903Y</t>
  </si>
  <si>
    <t>RECREATIONAL TRAILS AND CORRIDORS</t>
  </si>
  <si>
    <t>40792K</t>
  </si>
  <si>
    <t>STATEWIDE - UAS</t>
  </si>
  <si>
    <t>AIP16072</t>
  </si>
  <si>
    <t>ARFF VEHICLE</t>
  </si>
  <si>
    <t>10901</t>
  </si>
  <si>
    <t>40595</t>
  </si>
  <si>
    <t>STATE OWNED RAILROAD LINES</t>
  </si>
  <si>
    <t>42863</t>
  </si>
  <si>
    <t>69009</t>
  </si>
  <si>
    <t>TRANSIT CAPITAL BUDGET MATCH</t>
  </si>
  <si>
    <t>69010</t>
  </si>
  <si>
    <t>41624</t>
  </si>
  <si>
    <t>CHESHIRE BRANCH RAILROAD CORRIDOR -WESTMORELAND</t>
  </si>
  <si>
    <t>69101</t>
  </si>
  <si>
    <t>STATE OPERATING MATCH - TRANSIT</t>
  </si>
  <si>
    <t>42705</t>
  </si>
  <si>
    <t>RAILWAY-HIGHWAY CROSSING ACTION PLAN</t>
  </si>
  <si>
    <t>10336Y</t>
  </si>
  <si>
    <t>DBE SUPPORTIVE SERVICES</t>
  </si>
  <si>
    <t>10336Z</t>
  </si>
  <si>
    <t>16011A</t>
  </si>
  <si>
    <t>BICYCLE SAFETY TRAINING</t>
  </si>
  <si>
    <t>28134</t>
  </si>
  <si>
    <t>DISTRICT 1 HORIZONTAL CURVES</t>
  </si>
  <si>
    <t>41332</t>
  </si>
  <si>
    <t>VARIOUS (HTA)</t>
  </si>
  <si>
    <t>41897</t>
  </si>
  <si>
    <t>GUARDRAIL REPLACEMENT</t>
  </si>
  <si>
    <t>41909</t>
  </si>
  <si>
    <t>41915</t>
  </si>
  <si>
    <t>BRIDGE PRESERVATION</t>
  </si>
  <si>
    <t>42102</t>
  </si>
  <si>
    <t>CONTINUED HOSTING, MAINTENANCE &amp; OPERATIONS AND ENHANCEMENT</t>
  </si>
  <si>
    <t>42362</t>
  </si>
  <si>
    <t>SIGN REPLACEMENT</t>
  </si>
  <si>
    <t>42701</t>
  </si>
  <si>
    <t>ENGINEERING AGREEMENT</t>
  </si>
  <si>
    <t>42953</t>
  </si>
  <si>
    <t>43104</t>
  </si>
  <si>
    <t>43246</t>
  </si>
  <si>
    <t>HIGHWAY SAFETY PLAN</t>
  </si>
  <si>
    <t>43404</t>
  </si>
  <si>
    <t>HSIP PLAN</t>
  </si>
  <si>
    <t>SBG33011</t>
  </si>
  <si>
    <t>JACOBS ENGINEERING - PCI STUDY - TASK ORDER #4</t>
  </si>
  <si>
    <t>43329</t>
  </si>
  <si>
    <t>MOTORCYCLE SAFETY</t>
  </si>
  <si>
    <t>IZG012021</t>
  </si>
  <si>
    <t>EASTERN SLOPE REGIONAL AIRPORT</t>
  </si>
  <si>
    <t>14058H</t>
  </si>
  <si>
    <t>STATEWIDE TSMO ITS TECHNOLOGIES</t>
  </si>
  <si>
    <t>14058I</t>
  </si>
  <si>
    <t>42996</t>
  </si>
  <si>
    <t>42294</t>
  </si>
  <si>
    <t>WOFI IMPLEMENTATION</t>
  </si>
  <si>
    <t>10881</t>
  </si>
  <si>
    <t>STATEWIDE - DEVELOPMENT OF MANUAL</t>
  </si>
  <si>
    <t>40792J</t>
  </si>
  <si>
    <t>STATEWIDE - IMPLEMENT 3D MODELING</t>
  </si>
  <si>
    <t>40792I</t>
  </si>
  <si>
    <t>STATEWIDE - RWIS</t>
  </si>
  <si>
    <t>25198</t>
  </si>
  <si>
    <t>STATEWIDE (UST)</t>
  </si>
  <si>
    <t>14567P</t>
  </si>
  <si>
    <t>STATEWIDE 2021 USGS ORTHOIMAGERY</t>
  </si>
  <si>
    <t>43368</t>
  </si>
  <si>
    <t>STATEWIDE BWC (W)</t>
  </si>
  <si>
    <t>42238</t>
  </si>
  <si>
    <t>VARIOUS TIER 2 WEST</t>
  </si>
  <si>
    <t>STATEWIDE CBI</t>
  </si>
  <si>
    <t>40759</t>
  </si>
  <si>
    <t>STATEWIDE CONTAMINATION OF 2022</t>
  </si>
  <si>
    <t>16344L</t>
  </si>
  <si>
    <t>POST-CONSTRUCTION MONITORING OF CONTAMINATED PROJECTS</t>
  </si>
  <si>
    <t>STATEWIDE CRACK SEAL TIER 2 S</t>
  </si>
  <si>
    <t>43527</t>
  </si>
  <si>
    <t>STATEWIDE GUARDRAIL</t>
  </si>
  <si>
    <t>41939</t>
  </si>
  <si>
    <t>I-95, I-93, I-293, FEET AND NH 16</t>
  </si>
  <si>
    <t>42266</t>
  </si>
  <si>
    <t>STATEWIDE LIFE SAFETY IMPROVEMENTS</t>
  </si>
  <si>
    <t>43088</t>
  </si>
  <si>
    <t>STATEWIDE PAVEMENT MARKINGS</t>
  </si>
  <si>
    <t>43214</t>
  </si>
  <si>
    <t>PAVEMENT MARKINGS</t>
  </si>
  <si>
    <t>STATEWIDE PEDESTRIAN &amp; BICYCLE PLAN</t>
  </si>
  <si>
    <t>41694</t>
  </si>
  <si>
    <t>BIKE-PED</t>
  </si>
  <si>
    <t>STATEWIDE RAILROAD SPECIAL RR</t>
  </si>
  <si>
    <t>29709</t>
  </si>
  <si>
    <t>RAILROAD LINES</t>
  </si>
  <si>
    <t>STATEWIDE RPC UPWP CONTRACTS 2020-2021</t>
  </si>
  <si>
    <t>42538A</t>
  </si>
  <si>
    <t>STATEWIDE RPC</t>
  </si>
  <si>
    <t>STATEWIDE RPC UPWP CONTRACTS 2022-2023</t>
  </si>
  <si>
    <t>43432</t>
  </si>
  <si>
    <t>STATEWIDE SCOUR RESPONSE</t>
  </si>
  <si>
    <t>41915A</t>
  </si>
  <si>
    <t>STATEWIDE SIGNALS</t>
  </si>
  <si>
    <t>42878</t>
  </si>
  <si>
    <t>STATEWIDE SIGNS</t>
  </si>
  <si>
    <t>42921</t>
  </si>
  <si>
    <t>STATEWIDE SPR</t>
  </si>
  <si>
    <t>43431</t>
  </si>
  <si>
    <t>STATEWIDE PLANNING</t>
  </si>
  <si>
    <t>41375</t>
  </si>
  <si>
    <t>42538</t>
  </si>
  <si>
    <t>STATEWIDE STRIPING (TURNPIKES)</t>
  </si>
  <si>
    <t>41823</t>
  </si>
  <si>
    <t>42265</t>
  </si>
  <si>
    <t>STATEWIDE SW TIER 2</t>
  </si>
  <si>
    <t>42716</t>
  </si>
  <si>
    <t>NH 12A/NH 101/NH 10</t>
  </si>
  <si>
    <t>STATEWIDE TIER 2 (N)</t>
  </si>
  <si>
    <t>42287</t>
  </si>
  <si>
    <t>VARIOUS TIER 2 NORTHERN</t>
  </si>
  <si>
    <t>43288</t>
  </si>
  <si>
    <t>US 2, 3 &amp; 302 &amp; NH 16 &amp; 26</t>
  </si>
  <si>
    <t>42291</t>
  </si>
  <si>
    <t>US3 &amp; NH26</t>
  </si>
  <si>
    <t>STATEWIDE TIER 2 (S)</t>
  </si>
  <si>
    <t>43289</t>
  </si>
  <si>
    <t>42293</t>
  </si>
  <si>
    <t>VARIOUS TIER 2 SOUTH</t>
  </si>
  <si>
    <t>STATEWIDE TIER 2 (SE)</t>
  </si>
  <si>
    <t>42292</t>
  </si>
  <si>
    <t>VARIOUS TIER 2 SOUTHEAST</t>
  </si>
  <si>
    <t>STATEWIDE TIER 2 (SW)</t>
  </si>
  <si>
    <t>42289</t>
  </si>
  <si>
    <t>US 202 &amp; NH101 &amp; NH12</t>
  </si>
  <si>
    <t>STATEWIDE TIER 2 (W)</t>
  </si>
  <si>
    <t>42272</t>
  </si>
  <si>
    <t>US4/NH10/NH12A</t>
  </si>
  <si>
    <t>STATEWIDE TIER 2 €</t>
  </si>
  <si>
    <t>42323</t>
  </si>
  <si>
    <t>US3 / NH25 / NH28</t>
  </si>
  <si>
    <t>STATEWIDE TIER 2 CRACK SEAL</t>
  </si>
  <si>
    <t>42326</t>
  </si>
  <si>
    <t>VARIOUS TIER 2</t>
  </si>
  <si>
    <t>STATEWIDE TIER 2 RESURFACING (CENTRAL)</t>
  </si>
  <si>
    <t>43054</t>
  </si>
  <si>
    <t>US 3 &amp; NH 104</t>
  </si>
  <si>
    <t>43060</t>
  </si>
  <si>
    <t>NH 10/NH 11/US 4/US 3/NH 25</t>
  </si>
  <si>
    <t>STATEWIDE TIER 2 RESURFACING (EAST)</t>
  </si>
  <si>
    <t>43062</t>
  </si>
  <si>
    <t>US 4/NH 4/NH 11/NH 108</t>
  </si>
  <si>
    <t>STATEWIDE TIER 2 RESURFACING (NORTH)</t>
  </si>
  <si>
    <t>43052</t>
  </si>
  <si>
    <t>US 2, NH 16, &amp; NH 26</t>
  </si>
  <si>
    <t>STATEWIDE TOLL SERVICES</t>
  </si>
  <si>
    <t>40479</t>
  </si>
  <si>
    <t>I-95, NH 16, FEET, I-293 AND I-93</t>
  </si>
  <si>
    <t>STATEWIDE W GUARDRAIL</t>
  </si>
  <si>
    <t>43131</t>
  </si>
  <si>
    <t>ROUTES 11, 12A, 120</t>
  </si>
  <si>
    <t>STEWARTSTOWN</t>
  </si>
  <si>
    <t>STODDARD</t>
  </si>
  <si>
    <t>42708</t>
  </si>
  <si>
    <t>NH ROUTE 9</t>
  </si>
  <si>
    <t>43516</t>
  </si>
  <si>
    <t>NH ROUTE 123</t>
  </si>
  <si>
    <t>STRAFFORD</t>
  </si>
  <si>
    <t>STRATFORD</t>
  </si>
  <si>
    <t>42555</t>
  </si>
  <si>
    <t>HOGBACK ROAD</t>
  </si>
  <si>
    <t>STRATFORD - COLUMBIA</t>
  </si>
  <si>
    <t>42703</t>
  </si>
  <si>
    <t>STRATHAM</t>
  </si>
  <si>
    <t>41711</t>
  </si>
  <si>
    <t>NH108/BUNKER HILL AVENUE</t>
  </si>
  <si>
    <t>STRATHAM - GREENLAND</t>
  </si>
  <si>
    <t>43272</t>
  </si>
  <si>
    <t>NH ROUTE 33</t>
  </si>
  <si>
    <t>SUGAR HILL</t>
  </si>
  <si>
    <t>43226</t>
  </si>
  <si>
    <t>NH-117</t>
  </si>
  <si>
    <t>SULLIVAN</t>
  </si>
  <si>
    <t>SUNAPEE</t>
  </si>
  <si>
    <t>M213</t>
  </si>
  <si>
    <t>SUNAPEE PATROL SECTION</t>
  </si>
  <si>
    <t>SURRY</t>
  </si>
  <si>
    <t>41470</t>
  </si>
  <si>
    <t>SUTTON</t>
  </si>
  <si>
    <t>42419</t>
  </si>
  <si>
    <t>SUTTON - NEW LONDON</t>
  </si>
  <si>
    <t>40511</t>
  </si>
  <si>
    <t>SWANZEY</t>
  </si>
  <si>
    <t>27692</t>
  </si>
  <si>
    <t>NH ROUTE 32</t>
  </si>
  <si>
    <t>40485</t>
  </si>
  <si>
    <t>NH 32</t>
  </si>
  <si>
    <t>42511</t>
  </si>
  <si>
    <t>ASHUELOT TRAIL CHESHIRE TRAIL</t>
  </si>
  <si>
    <t>TAMWORTH</t>
  </si>
  <si>
    <t>41434</t>
  </si>
  <si>
    <t>NH ROUTE 113A</t>
  </si>
  <si>
    <t>TEMPLE</t>
  </si>
  <si>
    <t>THORNTON</t>
  </si>
  <si>
    <t>40613</t>
  </si>
  <si>
    <t>NH 49</t>
  </si>
  <si>
    <t>TILTON</t>
  </si>
  <si>
    <t>29358</t>
  </si>
  <si>
    <t>TROY</t>
  </si>
  <si>
    <t>40370</t>
  </si>
  <si>
    <t>40371</t>
  </si>
  <si>
    <t>TROY - SWANZEY - BROOKLINE - MILFORD</t>
  </si>
  <si>
    <t>43063</t>
  </si>
  <si>
    <t>NH 12/NH 13</t>
  </si>
  <si>
    <t>TUFTONBORO</t>
  </si>
  <si>
    <t>TURNPIKES</t>
  </si>
  <si>
    <t>41821</t>
  </si>
  <si>
    <t>43301</t>
  </si>
  <si>
    <t>FEET TURNPIKE</t>
  </si>
  <si>
    <t>42263</t>
  </si>
  <si>
    <t>I-93, FE EVERETT TURNPIKE</t>
  </si>
  <si>
    <t>43762</t>
  </si>
  <si>
    <t>FE EVERETT AND SPAULDING TPKE</t>
  </si>
  <si>
    <t>41822</t>
  </si>
  <si>
    <t>I-95 &amp; NH 16</t>
  </si>
  <si>
    <t>43300</t>
  </si>
  <si>
    <t>I-95/NH 16</t>
  </si>
  <si>
    <t>42264</t>
  </si>
  <si>
    <t>I-95, SPAULDING TURNPIKE</t>
  </si>
  <si>
    <t>43005</t>
  </si>
  <si>
    <t>I-93 (EXIT 14 TO VT BORDER)</t>
  </si>
  <si>
    <t>42444</t>
  </si>
  <si>
    <t>BLUE STAR, FEET &amp; SPAULDING TURNPIKE, I-93, RT 101</t>
  </si>
  <si>
    <t>43590</t>
  </si>
  <si>
    <t>43305</t>
  </si>
  <si>
    <t>41656</t>
  </si>
  <si>
    <t>FEET, I-293, I-93, I-95 AND NH 16</t>
  </si>
  <si>
    <t>40042</t>
  </si>
  <si>
    <t>42924</t>
  </si>
  <si>
    <t>I-95, NH 16, FEET (I-293, I-93)</t>
  </si>
  <si>
    <t xml:space="preserve">TURNPIKES  </t>
  </si>
  <si>
    <t>70080</t>
  </si>
  <si>
    <t>BLUE STAR, CENTRAL AND SPAULDING TURNPIKES</t>
  </si>
  <si>
    <t>UNITY</t>
  </si>
  <si>
    <t>WAKEFIELD</t>
  </si>
  <si>
    <t>43799</t>
  </si>
  <si>
    <t>WAKEFIELD - OSSIPEE</t>
  </si>
  <si>
    <t>43061</t>
  </si>
  <si>
    <t>WALPOLE</t>
  </si>
  <si>
    <t>WALPOLE - CHARLESTOWN</t>
  </si>
  <si>
    <t>14747</t>
  </si>
  <si>
    <t>WALPOLE, NH - ROCKINGHAM, VT</t>
  </si>
  <si>
    <t>42277</t>
  </si>
  <si>
    <t>CHURCH STREET</t>
  </si>
  <si>
    <t>WARNER</t>
  </si>
  <si>
    <t>15907</t>
  </si>
  <si>
    <t>NH 127</t>
  </si>
  <si>
    <t>40512</t>
  </si>
  <si>
    <t>40622</t>
  </si>
  <si>
    <t>NH 103</t>
  </si>
  <si>
    <t>42546</t>
  </si>
  <si>
    <t>WARNER - SUTTON</t>
  </si>
  <si>
    <t>15747</t>
  </si>
  <si>
    <t>WARREN</t>
  </si>
  <si>
    <t>WASHINGTON</t>
  </si>
  <si>
    <t>WATERVILLE VALLEY</t>
  </si>
  <si>
    <t>WEARE</t>
  </si>
  <si>
    <t>WEBSTER</t>
  </si>
  <si>
    <t>WENTWORTH</t>
  </si>
  <si>
    <t>WESTMORELAND</t>
  </si>
  <si>
    <t>43375</t>
  </si>
  <si>
    <t>CHESHIRE BRANCH RAILROAD CORRIDOR</t>
  </si>
  <si>
    <t>WHITEFIELD</t>
  </si>
  <si>
    <t>SBG17010</t>
  </si>
  <si>
    <t>MT. WASHINGTON REGIONAL AIRPORT</t>
  </si>
  <si>
    <t>SBG17011</t>
  </si>
  <si>
    <t>SBG17012</t>
  </si>
  <si>
    <t>MOUNT WASHINGTON REGIONAL AIRPORT</t>
  </si>
  <si>
    <t>WILMOT</t>
  </si>
  <si>
    <t>WILTON</t>
  </si>
  <si>
    <t>26201</t>
  </si>
  <si>
    <t>STAGE COACH ROAD</t>
  </si>
  <si>
    <t>42747</t>
  </si>
  <si>
    <t>NH 31</t>
  </si>
  <si>
    <t>43544</t>
  </si>
  <si>
    <t>WILTON - MILFORD - AMHERST - BEDFORD</t>
  </si>
  <si>
    <t>13692D</t>
  </si>
  <si>
    <t>WINCHESTER</t>
  </si>
  <si>
    <t>WINDHAM</t>
  </si>
  <si>
    <t>41632</t>
  </si>
  <si>
    <t>CASTLE HILL ROAD OVER BEAVER BROOK</t>
  </si>
  <si>
    <t>WINDSOR</t>
  </si>
  <si>
    <t>WOLFEBORO</t>
  </si>
  <si>
    <t>29615</t>
  </si>
  <si>
    <t>40617</t>
  </si>
  <si>
    <t>PLEASANT VALLEY ROAD OVER HEATH BROOK</t>
  </si>
  <si>
    <t>WOODSTOCK</t>
  </si>
  <si>
    <t>27713</t>
  </si>
  <si>
    <t>42534</t>
  </si>
  <si>
    <t>NH 175</t>
  </si>
  <si>
    <t>WOODSTOCK - LINCOLN</t>
  </si>
  <si>
    <t>43494</t>
  </si>
  <si>
    <t>Total by Program for 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</si>
</sst>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Tahoma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7111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7385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 wrapText="1"/>
    </xf>
    <xf numFmtId="43" fontId="7" fillId="2" borderId="3" xfId="3" applyFont="1" applyFill="1" applyBorder="1" applyAlignment="1">
      <alignment horizontal="center"/>
    </xf>
    <xf numFmtId="0" fontId="7" fillId="2" borderId="3" xfId="4" applyFont="1" applyFill="1" applyBorder="1" applyAlignment="1">
      <alignment horizontal="center" wrapText="1"/>
    </xf>
    <xf numFmtId="0" fontId="7" fillId="3" borderId="3" xfId="4" applyFont="1" applyFill="1" applyBorder="1" applyAlignment="1">
      <alignment horizontal="center"/>
    </xf>
    <xf numFmtId="0" fontId="7" fillId="4" borderId="3" xfId="4" applyFont="1" applyFill="1" applyBorder="1" applyAlignment="1">
      <alignment horizontal="center" wrapText="1"/>
    </xf>
    <xf numFmtId="0" fontId="7" fillId="5" borderId="3" xfId="4" applyFont="1" applyFill="1" applyBorder="1" applyAlignment="1">
      <alignment horizontal="center" wrapText="1"/>
    </xf>
    <xf numFmtId="0" fontId="7" fillId="6" borderId="3" xfId="4" applyFont="1" applyFill="1" applyBorder="1" applyAlignment="1">
      <alignment horizontal="center" wrapText="1"/>
    </xf>
    <xf numFmtId="0" fontId="7" fillId="7" borderId="3" xfId="4" applyFont="1" applyFill="1" applyBorder="1" applyAlignment="1">
      <alignment horizontal="center" wrapText="1"/>
    </xf>
    <xf numFmtId="0" fontId="7" fillId="8" borderId="3" xfId="4" applyFont="1" applyFill="1" applyBorder="1" applyAlignment="1">
      <alignment horizontal="center" wrapText="1"/>
    </xf>
    <xf numFmtId="0" fontId="7" fillId="9" borderId="3" xfId="4" applyFont="1" applyFill="1" applyBorder="1" applyAlignment="1">
      <alignment horizontal="center" wrapText="1"/>
    </xf>
    <xf numFmtId="0" fontId="7" fillId="10" borderId="3" xfId="4" applyFont="1" applyFill="1" applyBorder="1" applyAlignment="1">
      <alignment horizontal="center" wrapText="1"/>
    </xf>
    <xf numFmtId="0" fontId="5" fillId="0" borderId="3" xfId="0" applyFont="1" applyBorder="1"/>
    <xf numFmtId="0" fontId="5" fillId="0" borderId="0" xfId="0" applyFont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43" fontId="3" fillId="0" borderId="9" xfId="1" applyFont="1" applyBorder="1"/>
    <xf numFmtId="0" fontId="3" fillId="0" borderId="9" xfId="0" quotePrefix="1" applyFont="1" applyBorder="1" applyAlignment="1">
      <alignment horizontal="center"/>
    </xf>
    <xf numFmtId="43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</cellXfs>
  <cellStyles count="5">
    <cellStyle name="Comma" xfId="1" builtinId="3"/>
    <cellStyle name="Comma 2" xfId="3" xr:uid="{B3815BD4-05CB-4B38-8712-AB203E020A4D}"/>
    <cellStyle name="Normal" xfId="0" builtinId="0"/>
    <cellStyle name="Normal 2" xfId="2" xr:uid="{B2FB5AF5-41D7-48CF-B209-459F3646570E}"/>
    <cellStyle name="Normal 2 2" xfId="4" xr:uid="{4419A725-0FC4-4472-B4DF-65B460B4B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-Contracts/REPORT%20&amp;%20ANALYSIS/HIGHWAY%20FINANCIAL%20ANALYSIS/MUNI%20Reports%20SAB%20SAH%20SB367/Annual%20Report%20FY21%20Municipality%20Totals%20WORK%2012.20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inal"/>
      <sheetName val="Summary Old"/>
      <sheetName val="Definitions and Tables"/>
      <sheetName val="BGA Summary"/>
      <sheetName val="PT BGA"/>
      <sheetName val="BGA Exp by Vendors"/>
      <sheetName val="PT Exp All"/>
      <sheetName val="Expenditures All AUs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3">
          <cell r="A8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7610-BD9E-45AB-923D-4831DD2B828A}">
  <sheetPr>
    <pageSetUpPr fitToPage="1"/>
  </sheetPr>
  <dimension ref="A1:V790"/>
  <sheetViews>
    <sheetView tabSelected="1" workbookViewId="0">
      <selection activeCell="A2" sqref="A2"/>
    </sheetView>
  </sheetViews>
  <sheetFormatPr defaultRowHeight="12.75" x14ac:dyDescent="0.2"/>
  <cols>
    <col min="1" max="1" width="48.5703125" style="1" bestFit="1" customWidth="1"/>
    <col min="2" max="2" width="10" style="2" bestFit="1" customWidth="1"/>
    <col min="3" max="3" width="70.28515625" style="1" bestFit="1" customWidth="1"/>
    <col min="4" max="4" width="14" style="1" bestFit="1" customWidth="1"/>
    <col min="5" max="5" width="12.5703125" style="1" customWidth="1"/>
    <col min="6" max="6" width="14" style="1" bestFit="1" customWidth="1"/>
    <col min="7" max="7" width="14.140625" style="1" bestFit="1" customWidth="1"/>
    <col min="8" max="8" width="18.140625" style="1" bestFit="1" customWidth="1"/>
    <col min="9" max="9" width="15" style="1" bestFit="1" customWidth="1"/>
    <col min="10" max="10" width="14" style="1" bestFit="1" customWidth="1"/>
    <col min="11" max="13" width="12.85546875" style="1" bestFit="1" customWidth="1"/>
    <col min="14" max="16" width="14" style="1" bestFit="1" customWidth="1"/>
    <col min="17" max="18" width="12.85546875" style="1" bestFit="1" customWidth="1"/>
    <col min="19" max="20" width="11.28515625" style="1" bestFit="1" customWidth="1"/>
    <col min="21" max="21" width="14" style="1" bestFit="1" customWidth="1"/>
    <col min="22" max="22" width="15.85546875" style="1" bestFit="1" customWidth="1"/>
    <col min="23" max="16384" width="9.140625" style="1"/>
  </cols>
  <sheetData>
    <row r="1" spans="1:22" x14ac:dyDescent="0.2">
      <c r="D1" s="24" t="s">
        <v>0</v>
      </c>
      <c r="E1" s="25"/>
      <c r="F1" s="26" t="s">
        <v>1</v>
      </c>
      <c r="G1" s="26"/>
      <c r="H1" s="3" t="s">
        <v>2</v>
      </c>
      <c r="I1" s="27" t="s">
        <v>3</v>
      </c>
      <c r="J1" s="28"/>
      <c r="K1" s="28"/>
      <c r="L1" s="28"/>
      <c r="M1" s="28"/>
      <c r="N1" s="3" t="s">
        <v>4</v>
      </c>
      <c r="O1" s="29" t="s">
        <v>5</v>
      </c>
      <c r="P1" s="30"/>
      <c r="Q1" s="31"/>
      <c r="R1" s="29" t="s">
        <v>6</v>
      </c>
      <c r="S1" s="30"/>
      <c r="T1" s="31"/>
      <c r="U1" s="3" t="s">
        <v>7</v>
      </c>
    </row>
    <row r="2" spans="1:22" s="17" customFormat="1" ht="25.5" x14ac:dyDescent="0.2">
      <c r="A2" s="4" t="s">
        <v>8</v>
      </c>
      <c r="B2" s="5" t="s">
        <v>9</v>
      </c>
      <c r="C2" s="4" t="s">
        <v>10</v>
      </c>
      <c r="D2" s="6" t="s">
        <v>11</v>
      </c>
      <c r="E2" s="7" t="s">
        <v>12</v>
      </c>
      <c r="F2" s="8" t="s">
        <v>13</v>
      </c>
      <c r="G2" s="9" t="s">
        <v>14</v>
      </c>
      <c r="H2" s="10" t="s">
        <v>15</v>
      </c>
      <c r="I2" s="11" t="s">
        <v>16</v>
      </c>
      <c r="J2" s="11" t="s">
        <v>17</v>
      </c>
      <c r="K2" s="11" t="s">
        <v>18</v>
      </c>
      <c r="L2" s="11" t="s">
        <v>19</v>
      </c>
      <c r="M2" s="11" t="s">
        <v>20</v>
      </c>
      <c r="N2" s="12" t="s">
        <v>21</v>
      </c>
      <c r="O2" s="13" t="s">
        <v>22</v>
      </c>
      <c r="P2" s="13" t="s">
        <v>23</v>
      </c>
      <c r="Q2" s="13" t="s">
        <v>24</v>
      </c>
      <c r="R2" s="14" t="s">
        <v>25</v>
      </c>
      <c r="S2" s="14" t="s">
        <v>26</v>
      </c>
      <c r="T2" s="14" t="s">
        <v>13</v>
      </c>
      <c r="U2" s="15" t="s">
        <v>27</v>
      </c>
      <c r="V2" s="16" t="s">
        <v>28</v>
      </c>
    </row>
    <row r="3" spans="1:22" x14ac:dyDescent="0.2">
      <c r="A3" s="18" t="s">
        <v>29</v>
      </c>
      <c r="B3" s="19" t="s">
        <v>30</v>
      </c>
      <c r="C3" s="18" t="s">
        <v>31</v>
      </c>
      <c r="D3" s="20">
        <v>162679.03</v>
      </c>
      <c r="E3" s="18"/>
      <c r="F3" s="20"/>
      <c r="G3" s="20">
        <v>9373.9500000000007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20">
        <f t="shared" ref="V3:V66" si="0">SUM(D3:U3)</f>
        <v>172052.98</v>
      </c>
    </row>
    <row r="4" spans="1:22" x14ac:dyDescent="0.2">
      <c r="A4" s="18" t="s">
        <v>32</v>
      </c>
      <c r="B4" s="19" t="s">
        <v>30</v>
      </c>
      <c r="C4" s="18" t="s">
        <v>31</v>
      </c>
      <c r="D4" s="20">
        <v>33374.1</v>
      </c>
      <c r="E4" s="18"/>
      <c r="F4" s="20"/>
      <c r="G4" s="20">
        <v>4289.45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0">
        <f t="shared" si="0"/>
        <v>37663.549999999996</v>
      </c>
    </row>
    <row r="5" spans="1:22" x14ac:dyDescent="0.2">
      <c r="A5" s="18" t="s">
        <v>33</v>
      </c>
      <c r="B5" s="19" t="s">
        <v>34</v>
      </c>
      <c r="C5" s="18" t="s">
        <v>35</v>
      </c>
      <c r="D5" s="20"/>
      <c r="E5" s="20"/>
      <c r="F5" s="20">
        <v>43724.35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>
        <v>0</v>
      </c>
      <c r="V5" s="20">
        <f t="shared" si="0"/>
        <v>43724.35</v>
      </c>
    </row>
    <row r="6" spans="1:22" x14ac:dyDescent="0.2">
      <c r="A6" s="18" t="s">
        <v>33</v>
      </c>
      <c r="B6" s="19" t="s">
        <v>30</v>
      </c>
      <c r="C6" s="18" t="s">
        <v>31</v>
      </c>
      <c r="D6" s="20">
        <v>73243.19</v>
      </c>
      <c r="E6" s="18"/>
      <c r="F6" s="20"/>
      <c r="G6" s="20">
        <v>9413.68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0">
        <f t="shared" si="0"/>
        <v>82656.87</v>
      </c>
    </row>
    <row r="7" spans="1:22" x14ac:dyDescent="0.2">
      <c r="A7" s="18" t="s">
        <v>36</v>
      </c>
      <c r="B7" s="19" t="s">
        <v>30</v>
      </c>
      <c r="C7" s="18" t="s">
        <v>31</v>
      </c>
      <c r="D7" s="20">
        <v>77548.639999999999</v>
      </c>
      <c r="E7" s="18"/>
      <c r="F7" s="20"/>
      <c r="G7" s="20">
        <v>9967.0499999999993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0">
        <f t="shared" si="0"/>
        <v>87515.69</v>
      </c>
    </row>
    <row r="8" spans="1:22" x14ac:dyDescent="0.2">
      <c r="A8" s="18" t="s">
        <v>37</v>
      </c>
      <c r="B8" s="19" t="s">
        <v>38</v>
      </c>
      <c r="C8" s="18" t="s">
        <v>39</v>
      </c>
      <c r="D8" s="20"/>
      <c r="E8" s="20"/>
      <c r="F8" s="20"/>
      <c r="G8" s="20">
        <v>631899.91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>
        <v>0</v>
      </c>
      <c r="V8" s="20">
        <f t="shared" si="0"/>
        <v>631899.91</v>
      </c>
    </row>
    <row r="9" spans="1:22" x14ac:dyDescent="0.2">
      <c r="A9" s="18" t="s">
        <v>40</v>
      </c>
      <c r="B9" s="19" t="s">
        <v>41</v>
      </c>
      <c r="C9" s="18" t="s">
        <v>42</v>
      </c>
      <c r="D9" s="20"/>
      <c r="E9" s="20"/>
      <c r="F9" s="20"/>
      <c r="G9" s="20"/>
      <c r="H9" s="20"/>
      <c r="I9" s="20"/>
      <c r="J9" s="20"/>
      <c r="K9" s="20"/>
      <c r="L9" s="20">
        <v>294418</v>
      </c>
      <c r="M9" s="20"/>
      <c r="N9" s="20"/>
      <c r="O9" s="20"/>
      <c r="P9" s="20"/>
      <c r="Q9" s="20"/>
      <c r="R9" s="20"/>
      <c r="S9" s="20"/>
      <c r="T9" s="20"/>
      <c r="U9" s="20">
        <v>0</v>
      </c>
      <c r="V9" s="20">
        <f t="shared" si="0"/>
        <v>294418</v>
      </c>
    </row>
    <row r="10" spans="1:22" x14ac:dyDescent="0.2">
      <c r="A10" s="18" t="s">
        <v>40</v>
      </c>
      <c r="B10" s="19" t="s">
        <v>30</v>
      </c>
      <c r="C10" s="18" t="s">
        <v>31</v>
      </c>
      <c r="D10" s="20">
        <v>82592.009999999995</v>
      </c>
      <c r="E10" s="18"/>
      <c r="F10" s="20"/>
      <c r="G10" s="20">
        <v>10615.259999999998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0">
        <f t="shared" si="0"/>
        <v>93207.26999999999</v>
      </c>
    </row>
    <row r="11" spans="1:22" x14ac:dyDescent="0.2">
      <c r="A11" s="18" t="s">
        <v>43</v>
      </c>
      <c r="B11" s="19" t="s">
        <v>30</v>
      </c>
      <c r="C11" s="18" t="s">
        <v>31</v>
      </c>
      <c r="D11" s="20">
        <v>168090.15</v>
      </c>
      <c r="E11" s="18"/>
      <c r="F11" s="20"/>
      <c r="G11" s="20">
        <v>21604.03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0">
        <f t="shared" si="0"/>
        <v>189694.18</v>
      </c>
    </row>
    <row r="12" spans="1:22" x14ac:dyDescent="0.2">
      <c r="A12" s="18" t="s">
        <v>44</v>
      </c>
      <c r="B12" s="19" t="s">
        <v>45</v>
      </c>
      <c r="C12" s="18" t="s">
        <v>46</v>
      </c>
      <c r="D12" s="20"/>
      <c r="E12" s="20"/>
      <c r="F12" s="20"/>
      <c r="G12" s="20"/>
      <c r="H12" s="20"/>
      <c r="I12" s="20">
        <v>142839.74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0</v>
      </c>
      <c r="V12" s="20">
        <f t="shared" si="0"/>
        <v>142839.74</v>
      </c>
    </row>
    <row r="13" spans="1:22" x14ac:dyDescent="0.2">
      <c r="A13" s="18" t="s">
        <v>47</v>
      </c>
      <c r="B13" s="19" t="s">
        <v>30</v>
      </c>
      <c r="C13" s="18" t="s">
        <v>31</v>
      </c>
      <c r="D13" s="20">
        <v>286792.14</v>
      </c>
      <c r="E13" s="18"/>
      <c r="F13" s="20"/>
      <c r="G13" s="20">
        <v>36860.380000000005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0">
        <f t="shared" si="0"/>
        <v>323652.52</v>
      </c>
    </row>
    <row r="14" spans="1:22" x14ac:dyDescent="0.2">
      <c r="A14" s="18" t="s">
        <v>48</v>
      </c>
      <c r="B14" s="19" t="s">
        <v>49</v>
      </c>
      <c r="C14" s="18" t="s">
        <v>46</v>
      </c>
      <c r="D14" s="20"/>
      <c r="E14" s="20"/>
      <c r="F14" s="20"/>
      <c r="G14" s="20"/>
      <c r="H14" s="20"/>
      <c r="I14" s="20">
        <v>3213.72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>
        <v>0</v>
      </c>
      <c r="V14" s="20">
        <f t="shared" si="0"/>
        <v>3213.72</v>
      </c>
    </row>
    <row r="15" spans="1:22" x14ac:dyDescent="0.2">
      <c r="A15" s="18" t="s">
        <v>48</v>
      </c>
      <c r="B15" s="19" t="s">
        <v>50</v>
      </c>
      <c r="C15" s="18" t="s">
        <v>51</v>
      </c>
      <c r="D15" s="20"/>
      <c r="E15" s="20"/>
      <c r="F15" s="20"/>
      <c r="G15" s="20"/>
      <c r="H15" s="20"/>
      <c r="I15" s="20">
        <v>43066.93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>
        <v>0</v>
      </c>
      <c r="V15" s="20">
        <f t="shared" si="0"/>
        <v>43066.93</v>
      </c>
    </row>
    <row r="16" spans="1:22" x14ac:dyDescent="0.2">
      <c r="A16" s="18" t="s">
        <v>48</v>
      </c>
      <c r="B16" s="19" t="s">
        <v>30</v>
      </c>
      <c r="C16" s="18" t="s">
        <v>31</v>
      </c>
      <c r="D16" s="20">
        <v>86766.83</v>
      </c>
      <c r="E16" s="18"/>
      <c r="F16" s="20"/>
      <c r="G16" s="20">
        <v>11151.830000000002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20">
        <f t="shared" si="0"/>
        <v>97918.66</v>
      </c>
    </row>
    <row r="17" spans="1:22" x14ac:dyDescent="0.2">
      <c r="A17" s="18" t="s">
        <v>52</v>
      </c>
      <c r="B17" s="19" t="s">
        <v>30</v>
      </c>
      <c r="C17" s="18" t="s">
        <v>31</v>
      </c>
      <c r="D17" s="20">
        <v>81695.5</v>
      </c>
      <c r="E17" s="18"/>
      <c r="F17" s="20"/>
      <c r="G17" s="20">
        <v>10500.04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0">
        <f t="shared" si="0"/>
        <v>92195.540000000008</v>
      </c>
    </row>
    <row r="18" spans="1:22" x14ac:dyDescent="0.2">
      <c r="A18" s="18" t="s">
        <v>53</v>
      </c>
      <c r="B18" s="19" t="s">
        <v>54</v>
      </c>
      <c r="C18" s="18" t="s">
        <v>55</v>
      </c>
      <c r="D18" s="20"/>
      <c r="E18" s="20"/>
      <c r="F18" s="20"/>
      <c r="G18" s="20">
        <v>29386.83</v>
      </c>
      <c r="H18" s="20"/>
      <c r="I18" s="20"/>
      <c r="J18" s="20">
        <v>616743.24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>
        <v>0</v>
      </c>
      <c r="V18" s="20">
        <f t="shared" si="0"/>
        <v>646130.06999999995</v>
      </c>
    </row>
    <row r="19" spans="1:22" x14ac:dyDescent="0.2">
      <c r="A19" s="18" t="s">
        <v>53</v>
      </c>
      <c r="B19" s="19" t="s">
        <v>30</v>
      </c>
      <c r="C19" s="18" t="s">
        <v>31</v>
      </c>
      <c r="D19" s="20">
        <v>48032.770000000004</v>
      </c>
      <c r="E19" s="18"/>
      <c r="F19" s="20"/>
      <c r="G19" s="20">
        <v>6173.48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0">
        <f t="shared" si="0"/>
        <v>54206.25</v>
      </c>
    </row>
    <row r="20" spans="1:22" x14ac:dyDescent="0.2">
      <c r="A20" s="18" t="s">
        <v>56</v>
      </c>
      <c r="B20" s="19" t="s">
        <v>57</v>
      </c>
      <c r="C20" s="18" t="s">
        <v>58</v>
      </c>
      <c r="D20" s="20"/>
      <c r="E20" s="20"/>
      <c r="F20" s="20"/>
      <c r="G20" s="20"/>
      <c r="H20" s="20"/>
      <c r="I20" s="20">
        <v>9343.9500000000007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>
        <v>0</v>
      </c>
      <c r="V20" s="20">
        <f t="shared" si="0"/>
        <v>9343.9500000000007</v>
      </c>
    </row>
    <row r="21" spans="1:22" x14ac:dyDescent="0.2">
      <c r="A21" s="18" t="s">
        <v>59</v>
      </c>
      <c r="B21" s="19" t="s">
        <v>60</v>
      </c>
      <c r="C21" s="18" t="s">
        <v>61</v>
      </c>
      <c r="D21" s="20"/>
      <c r="E21" s="20"/>
      <c r="F21" s="20"/>
      <c r="G21" s="20"/>
      <c r="H21" s="20"/>
      <c r="I21" s="20">
        <v>1812730.92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0</v>
      </c>
      <c r="V21" s="20">
        <f t="shared" si="0"/>
        <v>1812730.92</v>
      </c>
    </row>
    <row r="22" spans="1:22" x14ac:dyDescent="0.2">
      <c r="A22" s="18" t="s">
        <v>62</v>
      </c>
      <c r="B22" s="19" t="s">
        <v>30</v>
      </c>
      <c r="C22" s="18" t="s">
        <v>31</v>
      </c>
      <c r="D22" s="20">
        <v>141375.18</v>
      </c>
      <c r="E22" s="18"/>
      <c r="F22" s="20"/>
      <c r="G22" s="20">
        <v>18170.45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0">
        <f t="shared" si="0"/>
        <v>159545.63</v>
      </c>
    </row>
    <row r="23" spans="1:22" x14ac:dyDescent="0.2">
      <c r="A23" s="18" t="s">
        <v>63</v>
      </c>
      <c r="B23" s="19" t="s">
        <v>30</v>
      </c>
      <c r="C23" s="18" t="s">
        <v>31</v>
      </c>
      <c r="D23" s="20">
        <v>141095.84</v>
      </c>
      <c r="E23" s="18"/>
      <c r="F23" s="20"/>
      <c r="G23" s="20">
        <v>18134.54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0">
        <f t="shared" si="0"/>
        <v>159230.38</v>
      </c>
    </row>
    <row r="24" spans="1:22" x14ac:dyDescent="0.2">
      <c r="A24" s="18" t="s">
        <v>64</v>
      </c>
      <c r="B24" s="19" t="s">
        <v>65</v>
      </c>
      <c r="C24" s="18" t="s">
        <v>66</v>
      </c>
      <c r="D24" s="20"/>
      <c r="E24" s="20"/>
      <c r="F24" s="20"/>
      <c r="G24" s="20">
        <v>526682.28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>
        <v>0</v>
      </c>
      <c r="V24" s="20">
        <f t="shared" si="0"/>
        <v>526682.28</v>
      </c>
    </row>
    <row r="25" spans="1:22" x14ac:dyDescent="0.2">
      <c r="A25" s="18" t="s">
        <v>64</v>
      </c>
      <c r="B25" s="19" t="s">
        <v>30</v>
      </c>
      <c r="C25" s="18" t="s">
        <v>31</v>
      </c>
      <c r="D25" s="20">
        <v>151618.17000000001</v>
      </c>
      <c r="E25" s="18"/>
      <c r="F25" s="20"/>
      <c r="G25" s="20">
        <v>19486.95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20">
        <f t="shared" si="0"/>
        <v>171105.12000000002</v>
      </c>
    </row>
    <row r="26" spans="1:22" x14ac:dyDescent="0.2">
      <c r="A26" s="18" t="s">
        <v>67</v>
      </c>
      <c r="B26" s="19" t="s">
        <v>68</v>
      </c>
      <c r="C26" s="18" t="s">
        <v>69</v>
      </c>
      <c r="D26" s="20"/>
      <c r="E26" s="20"/>
      <c r="F26" s="20"/>
      <c r="G26" s="20"/>
      <c r="H26" s="20"/>
      <c r="I26" s="20">
        <v>390744.44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>
        <v>0</v>
      </c>
      <c r="V26" s="20">
        <f t="shared" si="0"/>
        <v>390744.44</v>
      </c>
    </row>
    <row r="27" spans="1:22" x14ac:dyDescent="0.2">
      <c r="A27" s="18" t="s">
        <v>70</v>
      </c>
      <c r="B27" s="19" t="s">
        <v>30</v>
      </c>
      <c r="C27" s="18" t="s">
        <v>31</v>
      </c>
      <c r="D27" s="20">
        <v>194197.53</v>
      </c>
      <c r="E27" s="18"/>
      <c r="F27" s="20"/>
      <c r="G27" s="20">
        <v>24959.519999999997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20">
        <f t="shared" si="0"/>
        <v>219157.05</v>
      </c>
    </row>
    <row r="28" spans="1:22" x14ac:dyDescent="0.2">
      <c r="A28" s="18" t="s">
        <v>71</v>
      </c>
      <c r="B28" s="19" t="s">
        <v>72</v>
      </c>
      <c r="C28" s="18" t="s">
        <v>73</v>
      </c>
      <c r="D28" s="20"/>
      <c r="E28" s="20"/>
      <c r="F28" s="20">
        <v>46140.89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>
        <v>0</v>
      </c>
      <c r="V28" s="20">
        <f t="shared" si="0"/>
        <v>46140.89</v>
      </c>
    </row>
    <row r="29" spans="1:22" x14ac:dyDescent="0.2">
      <c r="A29" s="18" t="s">
        <v>71</v>
      </c>
      <c r="B29" s="19" t="s">
        <v>30</v>
      </c>
      <c r="C29" s="18" t="s">
        <v>31</v>
      </c>
      <c r="D29" s="20">
        <v>90492.57</v>
      </c>
      <c r="E29" s="18"/>
      <c r="F29" s="20"/>
      <c r="G29" s="20">
        <v>11630.689999999999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20">
        <f t="shared" si="0"/>
        <v>102123.26000000001</v>
      </c>
    </row>
    <row r="30" spans="1:22" x14ac:dyDescent="0.2">
      <c r="A30" s="18" t="s">
        <v>74</v>
      </c>
      <c r="B30" s="19" t="s">
        <v>75</v>
      </c>
      <c r="C30" s="18" t="s">
        <v>76</v>
      </c>
      <c r="D30" s="20"/>
      <c r="E30" s="20"/>
      <c r="F30" s="20"/>
      <c r="G30" s="20"/>
      <c r="H30" s="20"/>
      <c r="I30" s="20">
        <v>693060.24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>
        <v>0</v>
      </c>
      <c r="V30" s="20">
        <f t="shared" si="0"/>
        <v>693060.24</v>
      </c>
    </row>
    <row r="31" spans="1:22" x14ac:dyDescent="0.2">
      <c r="A31" s="18" t="s">
        <v>77</v>
      </c>
      <c r="B31" s="19" t="s">
        <v>78</v>
      </c>
      <c r="C31" s="18" t="s">
        <v>79</v>
      </c>
      <c r="D31" s="20"/>
      <c r="E31" s="20"/>
      <c r="F31" s="20"/>
      <c r="G31" s="20"/>
      <c r="H31" s="20"/>
      <c r="I31" s="20">
        <v>3098.32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>
        <v>0</v>
      </c>
      <c r="V31" s="20">
        <f t="shared" si="0"/>
        <v>3098.32</v>
      </c>
    </row>
    <row r="32" spans="1:22" x14ac:dyDescent="0.2">
      <c r="A32" s="18" t="s">
        <v>77</v>
      </c>
      <c r="B32" s="19" t="s">
        <v>80</v>
      </c>
      <c r="C32" s="18" t="s">
        <v>81</v>
      </c>
      <c r="D32" s="20"/>
      <c r="E32" s="20"/>
      <c r="F32" s="20">
        <v>6750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>
        <v>0</v>
      </c>
      <c r="V32" s="20">
        <f t="shared" si="0"/>
        <v>6750</v>
      </c>
    </row>
    <row r="33" spans="1:22" x14ac:dyDescent="0.2">
      <c r="A33" s="18" t="s">
        <v>77</v>
      </c>
      <c r="B33" s="19" t="s">
        <v>30</v>
      </c>
      <c r="C33" s="18" t="s">
        <v>31</v>
      </c>
      <c r="D33" s="20">
        <v>66872.94</v>
      </c>
      <c r="E33" s="18"/>
      <c r="F33" s="20"/>
      <c r="G33" s="20">
        <v>8210.64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>
        <f t="shared" si="0"/>
        <v>75083.58</v>
      </c>
    </row>
    <row r="34" spans="1:22" x14ac:dyDescent="0.2">
      <c r="A34" s="18" t="s">
        <v>82</v>
      </c>
      <c r="B34" s="19" t="s">
        <v>83</v>
      </c>
      <c r="C34" s="18" t="s">
        <v>84</v>
      </c>
      <c r="D34" s="20"/>
      <c r="E34" s="20"/>
      <c r="F34" s="20"/>
      <c r="G34" s="20"/>
      <c r="H34" s="20"/>
      <c r="I34" s="20">
        <v>1412635.99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>
        <v>0</v>
      </c>
      <c r="V34" s="20">
        <f t="shared" si="0"/>
        <v>1412635.99</v>
      </c>
    </row>
    <row r="35" spans="1:22" x14ac:dyDescent="0.2">
      <c r="A35" s="18" t="s">
        <v>82</v>
      </c>
      <c r="B35" s="19" t="s">
        <v>85</v>
      </c>
      <c r="C35" s="18" t="s">
        <v>84</v>
      </c>
      <c r="D35" s="20"/>
      <c r="E35" s="20"/>
      <c r="F35" s="20"/>
      <c r="G35" s="20"/>
      <c r="H35" s="20"/>
      <c r="I35" s="20">
        <v>18942.419999999998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>
        <v>0</v>
      </c>
      <c r="V35" s="20">
        <f t="shared" si="0"/>
        <v>18942.419999999998</v>
      </c>
    </row>
    <row r="36" spans="1:22" x14ac:dyDescent="0.2">
      <c r="A36" s="18" t="s">
        <v>82</v>
      </c>
      <c r="B36" s="19" t="s">
        <v>86</v>
      </c>
      <c r="C36" s="18" t="s">
        <v>87</v>
      </c>
      <c r="D36" s="20"/>
      <c r="E36" s="20"/>
      <c r="F36" s="20"/>
      <c r="G36" s="20"/>
      <c r="H36" s="20"/>
      <c r="I36" s="20">
        <v>733573.85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>
        <v>0</v>
      </c>
      <c r="V36" s="20">
        <f t="shared" si="0"/>
        <v>733573.85</v>
      </c>
    </row>
    <row r="37" spans="1:22" x14ac:dyDescent="0.2">
      <c r="A37" s="18" t="s">
        <v>82</v>
      </c>
      <c r="B37" s="19" t="s">
        <v>88</v>
      </c>
      <c r="C37" s="18" t="s">
        <v>89</v>
      </c>
      <c r="D37" s="20"/>
      <c r="E37" s="20"/>
      <c r="F37" s="20"/>
      <c r="G37" s="20"/>
      <c r="H37" s="20"/>
      <c r="I37" s="20">
        <v>1782.8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>
        <v>0</v>
      </c>
      <c r="V37" s="20">
        <f t="shared" si="0"/>
        <v>1782.8</v>
      </c>
    </row>
    <row r="38" spans="1:22" x14ac:dyDescent="0.2">
      <c r="A38" s="18" t="s">
        <v>82</v>
      </c>
      <c r="B38" s="19" t="s">
        <v>90</v>
      </c>
      <c r="C38" s="18" t="s">
        <v>91</v>
      </c>
      <c r="D38" s="20"/>
      <c r="E38" s="20"/>
      <c r="F38" s="20">
        <v>364.54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>
        <v>0</v>
      </c>
      <c r="V38" s="20">
        <f t="shared" si="0"/>
        <v>364.54</v>
      </c>
    </row>
    <row r="39" spans="1:22" x14ac:dyDescent="0.2">
      <c r="A39" s="18" t="s">
        <v>82</v>
      </c>
      <c r="B39" s="19" t="s">
        <v>30</v>
      </c>
      <c r="C39" s="18" t="s">
        <v>31</v>
      </c>
      <c r="D39" s="20">
        <v>499012.68</v>
      </c>
      <c r="E39" s="18"/>
      <c r="F39" s="20"/>
      <c r="G39" s="20">
        <v>64136.320000000007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20">
        <f t="shared" si="0"/>
        <v>563149</v>
      </c>
    </row>
    <row r="40" spans="1:22" x14ac:dyDescent="0.2">
      <c r="A40" s="18" t="s">
        <v>92</v>
      </c>
      <c r="B40" s="19" t="s">
        <v>93</v>
      </c>
      <c r="C40" s="18" t="s">
        <v>94</v>
      </c>
      <c r="D40" s="20"/>
      <c r="E40" s="20"/>
      <c r="F40" s="20"/>
      <c r="G40" s="20"/>
      <c r="H40" s="20"/>
      <c r="I40" s="20">
        <v>8997.25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>
        <v>0</v>
      </c>
      <c r="V40" s="20">
        <f t="shared" si="0"/>
        <v>8997.25</v>
      </c>
    </row>
    <row r="41" spans="1:22" x14ac:dyDescent="0.2">
      <c r="A41" s="18" t="s">
        <v>95</v>
      </c>
      <c r="B41" s="19" t="s">
        <v>96</v>
      </c>
      <c r="C41" s="18" t="s">
        <v>97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>
        <v>24686.67</v>
      </c>
      <c r="R41" s="20"/>
      <c r="S41" s="20"/>
      <c r="T41" s="20"/>
      <c r="U41" s="20">
        <v>0</v>
      </c>
      <c r="V41" s="20">
        <f t="shared" si="0"/>
        <v>24686.67</v>
      </c>
    </row>
    <row r="42" spans="1:22" x14ac:dyDescent="0.2">
      <c r="A42" s="18" t="s">
        <v>98</v>
      </c>
      <c r="B42" s="19" t="s">
        <v>99</v>
      </c>
      <c r="C42" s="18" t="s">
        <v>100</v>
      </c>
      <c r="D42" s="20"/>
      <c r="E42" s="20"/>
      <c r="F42" s="20"/>
      <c r="G42" s="20"/>
      <c r="H42" s="20"/>
      <c r="I42" s="20">
        <v>12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>
        <v>0</v>
      </c>
      <c r="V42" s="20">
        <f t="shared" si="0"/>
        <v>12</v>
      </c>
    </row>
    <row r="43" spans="1:22" x14ac:dyDescent="0.2">
      <c r="A43" s="18" t="s">
        <v>98</v>
      </c>
      <c r="B43" s="19" t="s">
        <v>30</v>
      </c>
      <c r="C43" s="18" t="s">
        <v>31</v>
      </c>
      <c r="D43" s="20">
        <v>168143.55000000002</v>
      </c>
      <c r="E43" s="18"/>
      <c r="F43" s="20"/>
      <c r="G43" s="20">
        <v>21610.89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0">
        <f t="shared" si="0"/>
        <v>189754.44</v>
      </c>
    </row>
    <row r="44" spans="1:22" x14ac:dyDescent="0.2">
      <c r="A44" s="18" t="s">
        <v>101</v>
      </c>
      <c r="B44" s="19" t="s">
        <v>102</v>
      </c>
      <c r="C44" s="18" t="s">
        <v>103</v>
      </c>
      <c r="D44" s="20"/>
      <c r="E44" s="20"/>
      <c r="F44" s="20"/>
      <c r="G44" s="20"/>
      <c r="H44" s="20"/>
      <c r="I44" s="20">
        <v>113797.52999999998</v>
      </c>
      <c r="J44" s="20"/>
      <c r="K44" s="20"/>
      <c r="L44" s="20">
        <v>500</v>
      </c>
      <c r="M44" s="20"/>
      <c r="N44" s="20"/>
      <c r="O44" s="20"/>
      <c r="P44" s="20"/>
      <c r="Q44" s="20"/>
      <c r="R44" s="20"/>
      <c r="S44" s="20"/>
      <c r="T44" s="20"/>
      <c r="U44" s="20">
        <v>0</v>
      </c>
      <c r="V44" s="20">
        <f t="shared" si="0"/>
        <v>114297.52999999998</v>
      </c>
    </row>
    <row r="45" spans="1:22" x14ac:dyDescent="0.2">
      <c r="A45" s="18" t="s">
        <v>101</v>
      </c>
      <c r="B45" s="19" t="s">
        <v>30</v>
      </c>
      <c r="C45" s="18" t="s">
        <v>31</v>
      </c>
      <c r="D45" s="20">
        <v>38341.300000000003</v>
      </c>
      <c r="E45" s="18"/>
      <c r="F45" s="20"/>
      <c r="G45" s="20">
        <v>4927.87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20">
        <f t="shared" si="0"/>
        <v>43269.170000000006</v>
      </c>
    </row>
    <row r="46" spans="1:22" x14ac:dyDescent="0.2">
      <c r="A46" s="18" t="s">
        <v>104</v>
      </c>
      <c r="B46" s="19" t="s">
        <v>30</v>
      </c>
      <c r="C46" s="18" t="s">
        <v>31</v>
      </c>
      <c r="D46" s="20">
        <v>13445.45</v>
      </c>
      <c r="E46" s="18"/>
      <c r="F46" s="20"/>
      <c r="G46" s="20">
        <v>1728.0900000000001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20">
        <f t="shared" si="0"/>
        <v>15173.54</v>
      </c>
    </row>
    <row r="47" spans="1:22" x14ac:dyDescent="0.2">
      <c r="A47" s="18" t="s">
        <v>105</v>
      </c>
      <c r="B47" s="19" t="s">
        <v>106</v>
      </c>
      <c r="C47" s="18" t="s">
        <v>107</v>
      </c>
      <c r="D47" s="20"/>
      <c r="E47" s="20"/>
      <c r="F47" s="20"/>
      <c r="G47" s="20"/>
      <c r="H47" s="20"/>
      <c r="I47" s="20"/>
      <c r="J47" s="20">
        <v>37284.35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>
        <v>0</v>
      </c>
      <c r="V47" s="20">
        <f t="shared" si="0"/>
        <v>37284.35</v>
      </c>
    </row>
    <row r="48" spans="1:22" x14ac:dyDescent="0.2">
      <c r="A48" s="18" t="s">
        <v>105</v>
      </c>
      <c r="B48" s="19" t="s">
        <v>108</v>
      </c>
      <c r="C48" s="18" t="s">
        <v>109</v>
      </c>
      <c r="D48" s="20"/>
      <c r="E48" s="20"/>
      <c r="F48" s="20"/>
      <c r="G48" s="20"/>
      <c r="H48" s="20"/>
      <c r="I48" s="20"/>
      <c r="J48" s="20"/>
      <c r="K48" s="20"/>
      <c r="L48" s="20"/>
      <c r="M48" s="20">
        <v>15167.95</v>
      </c>
      <c r="N48" s="20"/>
      <c r="O48" s="20"/>
      <c r="P48" s="20"/>
      <c r="Q48" s="20"/>
      <c r="R48" s="20"/>
      <c r="S48" s="20"/>
      <c r="T48" s="20"/>
      <c r="U48" s="20">
        <v>187063.5</v>
      </c>
      <c r="V48" s="20">
        <f t="shared" si="0"/>
        <v>202231.45</v>
      </c>
    </row>
    <row r="49" spans="1:22" x14ac:dyDescent="0.2">
      <c r="A49" s="18" t="s">
        <v>105</v>
      </c>
      <c r="B49" s="19" t="s">
        <v>110</v>
      </c>
      <c r="C49" s="18" t="s">
        <v>109</v>
      </c>
      <c r="D49" s="20"/>
      <c r="E49" s="20"/>
      <c r="F49" s="20"/>
      <c r="G49" s="20"/>
      <c r="H49" s="20"/>
      <c r="I49" s="20"/>
      <c r="J49" s="20"/>
      <c r="K49" s="20"/>
      <c r="L49" s="20"/>
      <c r="M49" s="20">
        <v>9000</v>
      </c>
      <c r="N49" s="20"/>
      <c r="O49" s="20"/>
      <c r="P49" s="20"/>
      <c r="Q49" s="20"/>
      <c r="R49" s="20"/>
      <c r="S49" s="20"/>
      <c r="T49" s="20"/>
      <c r="U49" s="20">
        <v>0</v>
      </c>
      <c r="V49" s="20">
        <f t="shared" si="0"/>
        <v>9000</v>
      </c>
    </row>
    <row r="50" spans="1:22" x14ac:dyDescent="0.2">
      <c r="A50" s="18" t="s">
        <v>105</v>
      </c>
      <c r="B50" s="19" t="s">
        <v>30</v>
      </c>
      <c r="C50" s="18" t="s">
        <v>31</v>
      </c>
      <c r="D50" s="20">
        <v>197668.14</v>
      </c>
      <c r="E50" s="18"/>
      <c r="F50" s="20"/>
      <c r="G50" s="20">
        <v>25405.579999999998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20">
        <f t="shared" si="0"/>
        <v>223073.72</v>
      </c>
    </row>
    <row r="51" spans="1:22" x14ac:dyDescent="0.2">
      <c r="A51" s="18" t="s">
        <v>111</v>
      </c>
      <c r="B51" s="19" t="s">
        <v>112</v>
      </c>
      <c r="C51" s="18" t="s">
        <v>113</v>
      </c>
      <c r="D51" s="20"/>
      <c r="E51" s="20"/>
      <c r="F51" s="20"/>
      <c r="G51" s="20"/>
      <c r="H51" s="20"/>
      <c r="I51" s="20">
        <v>327085.74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>
        <v>0</v>
      </c>
      <c r="V51" s="20">
        <f t="shared" si="0"/>
        <v>327085.74</v>
      </c>
    </row>
    <row r="52" spans="1:22" x14ac:dyDescent="0.2">
      <c r="A52" s="18" t="s">
        <v>111</v>
      </c>
      <c r="B52" s="19" t="s">
        <v>114</v>
      </c>
      <c r="C52" s="18" t="s">
        <v>61</v>
      </c>
      <c r="D52" s="20"/>
      <c r="E52" s="20"/>
      <c r="F52" s="20"/>
      <c r="G52" s="20"/>
      <c r="H52" s="20"/>
      <c r="I52" s="20">
        <v>14714.23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>
        <v>0</v>
      </c>
      <c r="V52" s="20">
        <f t="shared" si="0"/>
        <v>14714.23</v>
      </c>
    </row>
    <row r="53" spans="1:22" x14ac:dyDescent="0.2">
      <c r="A53" s="18" t="s">
        <v>111</v>
      </c>
      <c r="B53" s="19" t="s">
        <v>30</v>
      </c>
      <c r="C53" s="18" t="s">
        <v>31</v>
      </c>
      <c r="D53" s="20">
        <v>93690.78</v>
      </c>
      <c r="E53" s="18"/>
      <c r="F53" s="20"/>
      <c r="G53" s="20">
        <v>12041.74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20">
        <f t="shared" si="0"/>
        <v>105732.52</v>
      </c>
    </row>
    <row r="54" spans="1:22" x14ac:dyDescent="0.2">
      <c r="A54" s="18" t="s">
        <v>115</v>
      </c>
      <c r="B54" s="19" t="s">
        <v>116</v>
      </c>
      <c r="C54" s="18" t="s">
        <v>117</v>
      </c>
      <c r="D54" s="20"/>
      <c r="E54" s="20"/>
      <c r="F54" s="20"/>
      <c r="G54" s="20"/>
      <c r="H54" s="20"/>
      <c r="I54" s="20">
        <v>1125196.79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>
        <v>0</v>
      </c>
      <c r="V54" s="20">
        <f t="shared" si="0"/>
        <v>1125196.79</v>
      </c>
    </row>
    <row r="55" spans="1:22" x14ac:dyDescent="0.2">
      <c r="A55" s="18" t="s">
        <v>118</v>
      </c>
      <c r="B55" s="19" t="s">
        <v>119</v>
      </c>
      <c r="C55" s="18" t="s">
        <v>120</v>
      </c>
      <c r="D55" s="20"/>
      <c r="E55" s="20"/>
      <c r="F55" s="20"/>
      <c r="G55" s="20"/>
      <c r="H55" s="20"/>
      <c r="I55" s="20">
        <v>2209030.42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>
        <v>0</v>
      </c>
      <c r="V55" s="20">
        <f t="shared" si="0"/>
        <v>2209030.42</v>
      </c>
    </row>
    <row r="56" spans="1:22" x14ac:dyDescent="0.2">
      <c r="A56" s="18" t="s">
        <v>121</v>
      </c>
      <c r="B56" s="19" t="s">
        <v>122</v>
      </c>
      <c r="C56" s="18" t="s">
        <v>123</v>
      </c>
      <c r="D56" s="20"/>
      <c r="E56" s="20"/>
      <c r="F56" s="20">
        <v>960.26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>
        <v>0</v>
      </c>
      <c r="V56" s="20">
        <f t="shared" si="0"/>
        <v>960.26</v>
      </c>
    </row>
    <row r="57" spans="1:22" x14ac:dyDescent="0.2">
      <c r="A57" s="18" t="s">
        <v>121</v>
      </c>
      <c r="B57" s="19" t="s">
        <v>30</v>
      </c>
      <c r="C57" s="18" t="s">
        <v>31</v>
      </c>
      <c r="D57" s="20">
        <v>73879.77</v>
      </c>
      <c r="E57" s="18"/>
      <c r="F57" s="20"/>
      <c r="G57" s="20">
        <v>9495.5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20">
        <f t="shared" si="0"/>
        <v>83375.27</v>
      </c>
    </row>
    <row r="58" spans="1:22" x14ac:dyDescent="0.2">
      <c r="A58" s="18" t="s">
        <v>124</v>
      </c>
      <c r="B58" s="19" t="s">
        <v>125</v>
      </c>
      <c r="C58" s="18" t="s">
        <v>126</v>
      </c>
      <c r="D58" s="20"/>
      <c r="E58" s="20"/>
      <c r="F58" s="20"/>
      <c r="G58" s="20">
        <v>557857.57999999996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>
        <v>0</v>
      </c>
      <c r="V58" s="20">
        <f t="shared" si="0"/>
        <v>557857.57999999996</v>
      </c>
    </row>
    <row r="59" spans="1:22" x14ac:dyDescent="0.2">
      <c r="A59" s="18" t="s">
        <v>124</v>
      </c>
      <c r="B59" s="19" t="s">
        <v>127</v>
      </c>
      <c r="C59" s="18" t="s">
        <v>128</v>
      </c>
      <c r="D59" s="20"/>
      <c r="E59" s="20"/>
      <c r="F59" s="20"/>
      <c r="G59" s="20"/>
      <c r="H59" s="20"/>
      <c r="I59" s="20">
        <v>180453.61000000002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>
        <v>0</v>
      </c>
      <c r="V59" s="20">
        <f t="shared" si="0"/>
        <v>180453.61000000002</v>
      </c>
    </row>
    <row r="60" spans="1:22" x14ac:dyDescent="0.2">
      <c r="A60" s="18" t="s">
        <v>124</v>
      </c>
      <c r="B60" s="19" t="s">
        <v>30</v>
      </c>
      <c r="C60" s="18" t="s">
        <v>31</v>
      </c>
      <c r="D60" s="20">
        <v>193490.69999999998</v>
      </c>
      <c r="E60" s="18"/>
      <c r="F60" s="20"/>
      <c r="G60" s="20">
        <v>24868.67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20">
        <f t="shared" si="0"/>
        <v>218359.37</v>
      </c>
    </row>
    <row r="61" spans="1:22" x14ac:dyDescent="0.2">
      <c r="A61" s="18" t="s">
        <v>129</v>
      </c>
      <c r="B61" s="19" t="s">
        <v>130</v>
      </c>
      <c r="C61" s="18" t="s">
        <v>131</v>
      </c>
      <c r="D61" s="20"/>
      <c r="E61" s="20"/>
      <c r="F61" s="20"/>
      <c r="G61" s="20">
        <v>822548.42</v>
      </c>
      <c r="H61" s="20"/>
      <c r="I61" s="20"/>
      <c r="J61" s="20">
        <v>529640.98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>
        <v>0</v>
      </c>
      <c r="V61" s="20">
        <f t="shared" si="0"/>
        <v>1352189.4</v>
      </c>
    </row>
    <row r="62" spans="1:22" x14ac:dyDescent="0.2">
      <c r="A62" s="18" t="s">
        <v>129</v>
      </c>
      <c r="B62" s="19" t="s">
        <v>30</v>
      </c>
      <c r="C62" s="18" t="s">
        <v>31</v>
      </c>
      <c r="D62" s="20">
        <v>77517.490000000005</v>
      </c>
      <c r="E62" s="18"/>
      <c r="F62" s="20"/>
      <c r="G62" s="20">
        <v>9963.0499999999993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20">
        <f t="shared" si="0"/>
        <v>87480.540000000008</v>
      </c>
    </row>
    <row r="63" spans="1:22" x14ac:dyDescent="0.2">
      <c r="A63" s="18" t="s">
        <v>132</v>
      </c>
      <c r="B63" s="19" t="s">
        <v>30</v>
      </c>
      <c r="C63" s="18" t="s">
        <v>31</v>
      </c>
      <c r="D63" s="20">
        <v>102059.83</v>
      </c>
      <c r="E63" s="18"/>
      <c r="F63" s="20"/>
      <c r="G63" s="20">
        <v>13117.39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20">
        <f t="shared" si="0"/>
        <v>115177.22</v>
      </c>
    </row>
    <row r="64" spans="1:22" x14ac:dyDescent="0.2">
      <c r="A64" s="18" t="s">
        <v>133</v>
      </c>
      <c r="B64" s="19" t="s">
        <v>30</v>
      </c>
      <c r="C64" s="18" t="s">
        <v>31</v>
      </c>
      <c r="D64" s="20">
        <v>44912</v>
      </c>
      <c r="E64" s="18"/>
      <c r="F64" s="20"/>
      <c r="G64" s="20">
        <v>5772.3799999999992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20">
        <f t="shared" si="0"/>
        <v>50684.38</v>
      </c>
    </row>
    <row r="65" spans="1:22" x14ac:dyDescent="0.2">
      <c r="A65" s="18" t="s">
        <v>134</v>
      </c>
      <c r="B65" s="19" t="s">
        <v>135</v>
      </c>
      <c r="C65" s="18" t="s">
        <v>136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>
        <v>23012.12</v>
      </c>
      <c r="V65" s="20">
        <f t="shared" si="0"/>
        <v>23012.12</v>
      </c>
    </row>
    <row r="66" spans="1:22" x14ac:dyDescent="0.2">
      <c r="A66" s="18" t="s">
        <v>134</v>
      </c>
      <c r="B66" s="19" t="s">
        <v>30</v>
      </c>
      <c r="C66" s="18" t="s">
        <v>31</v>
      </c>
      <c r="D66" s="20">
        <v>80611.08</v>
      </c>
      <c r="E66" s="18"/>
      <c r="F66" s="20"/>
      <c r="G66" s="20">
        <v>10360.66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20">
        <f t="shared" si="0"/>
        <v>90971.74</v>
      </c>
    </row>
    <row r="67" spans="1:22" x14ac:dyDescent="0.2">
      <c r="A67" s="18" t="s">
        <v>137</v>
      </c>
      <c r="B67" s="19" t="s">
        <v>30</v>
      </c>
      <c r="C67" s="18" t="s">
        <v>31</v>
      </c>
      <c r="D67" s="20">
        <v>28705.95</v>
      </c>
      <c r="E67" s="18"/>
      <c r="F67" s="20"/>
      <c r="G67" s="20">
        <v>3689.48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20">
        <f t="shared" ref="V67:V130" si="1">SUM(D67:U67)</f>
        <v>32395.43</v>
      </c>
    </row>
    <row r="68" spans="1:22" x14ac:dyDescent="0.2">
      <c r="A68" s="18" t="s">
        <v>138</v>
      </c>
      <c r="B68" s="19" t="s">
        <v>139</v>
      </c>
      <c r="C68" s="18" t="s">
        <v>140</v>
      </c>
      <c r="D68" s="20"/>
      <c r="E68" s="20"/>
      <c r="F68" s="20"/>
      <c r="G68" s="20"/>
      <c r="H68" s="20"/>
      <c r="I68" s="20"/>
      <c r="J68" s="20">
        <v>23856.77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>
        <v>0</v>
      </c>
      <c r="V68" s="20">
        <f t="shared" si="1"/>
        <v>23856.77</v>
      </c>
    </row>
    <row r="69" spans="1:22" x14ac:dyDescent="0.2">
      <c r="A69" s="18" t="s">
        <v>138</v>
      </c>
      <c r="B69" s="19" t="s">
        <v>141</v>
      </c>
      <c r="C69" s="18" t="s">
        <v>142</v>
      </c>
      <c r="D69" s="20"/>
      <c r="E69" s="20"/>
      <c r="F69" s="20"/>
      <c r="G69" s="20"/>
      <c r="H69" s="20"/>
      <c r="I69" s="20">
        <v>175.83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>
        <v>0</v>
      </c>
      <c r="V69" s="20">
        <f t="shared" si="1"/>
        <v>175.83</v>
      </c>
    </row>
    <row r="70" spans="1:22" x14ac:dyDescent="0.2">
      <c r="A70" s="18" t="s">
        <v>138</v>
      </c>
      <c r="B70" s="19" t="s">
        <v>30</v>
      </c>
      <c r="C70" s="18" t="s">
        <v>31</v>
      </c>
      <c r="D70" s="20">
        <v>124912.88000000002</v>
      </c>
      <c r="E70" s="18"/>
      <c r="F70" s="20"/>
      <c r="G70" s="20">
        <v>16054.6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20">
        <f t="shared" si="1"/>
        <v>140967.48000000001</v>
      </c>
    </row>
    <row r="71" spans="1:22" x14ac:dyDescent="0.2">
      <c r="A71" s="18" t="s">
        <v>143</v>
      </c>
      <c r="B71" s="19" t="s">
        <v>144</v>
      </c>
      <c r="C71" s="18" t="s">
        <v>61</v>
      </c>
      <c r="D71" s="20"/>
      <c r="E71" s="20"/>
      <c r="F71" s="20"/>
      <c r="G71" s="20"/>
      <c r="H71" s="20"/>
      <c r="I71" s="20">
        <v>50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>
        <v>0</v>
      </c>
      <c r="V71" s="20">
        <f t="shared" si="1"/>
        <v>50</v>
      </c>
    </row>
    <row r="72" spans="1:22" x14ac:dyDescent="0.2">
      <c r="A72" s="18" t="s">
        <v>143</v>
      </c>
      <c r="B72" s="19" t="s">
        <v>145</v>
      </c>
      <c r="C72" s="18" t="s">
        <v>146</v>
      </c>
      <c r="D72" s="20"/>
      <c r="E72" s="20"/>
      <c r="F72" s="20">
        <v>3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>
        <v>0</v>
      </c>
      <c r="V72" s="20">
        <f t="shared" si="1"/>
        <v>3</v>
      </c>
    </row>
    <row r="73" spans="1:22" x14ac:dyDescent="0.2">
      <c r="A73" s="18" t="s">
        <v>143</v>
      </c>
      <c r="B73" s="19" t="s">
        <v>30</v>
      </c>
      <c r="C73" s="18" t="s">
        <v>31</v>
      </c>
      <c r="D73" s="20">
        <v>111826.75</v>
      </c>
      <c r="E73" s="18"/>
      <c r="F73" s="20"/>
      <c r="G73" s="20">
        <v>14372.7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20">
        <f t="shared" si="1"/>
        <v>126199.45</v>
      </c>
    </row>
    <row r="74" spans="1:22" x14ac:dyDescent="0.2">
      <c r="A74" s="18" t="s">
        <v>147</v>
      </c>
      <c r="B74" s="19" t="s">
        <v>148</v>
      </c>
      <c r="C74" s="18" t="s">
        <v>149</v>
      </c>
      <c r="D74" s="20"/>
      <c r="E74" s="20"/>
      <c r="F74" s="20"/>
      <c r="G74" s="20"/>
      <c r="H74" s="20"/>
      <c r="I74" s="20">
        <v>414456.3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>
        <v>0</v>
      </c>
      <c r="V74" s="20">
        <f t="shared" si="1"/>
        <v>414456.3</v>
      </c>
    </row>
    <row r="75" spans="1:22" x14ac:dyDescent="0.2">
      <c r="A75" s="18" t="s">
        <v>150</v>
      </c>
      <c r="B75" s="19" t="s">
        <v>151</v>
      </c>
      <c r="C75" s="18" t="s">
        <v>51</v>
      </c>
      <c r="D75" s="20"/>
      <c r="E75" s="20"/>
      <c r="F75" s="20"/>
      <c r="G75" s="20"/>
      <c r="H75" s="20"/>
      <c r="I75" s="20">
        <v>420855.10000000003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>
        <v>0</v>
      </c>
      <c r="V75" s="20">
        <f t="shared" si="1"/>
        <v>420855.10000000003</v>
      </c>
    </row>
    <row r="76" spans="1:22" x14ac:dyDescent="0.2">
      <c r="A76" s="18" t="s">
        <v>150</v>
      </c>
      <c r="B76" s="19" t="s">
        <v>30</v>
      </c>
      <c r="C76" s="18" t="s">
        <v>31</v>
      </c>
      <c r="D76" s="20">
        <v>136916.04</v>
      </c>
      <c r="E76" s="18"/>
      <c r="F76" s="20"/>
      <c r="G76" s="20">
        <v>17597.329999999998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20">
        <f t="shared" si="1"/>
        <v>154513.37</v>
      </c>
    </row>
    <row r="77" spans="1:22" x14ac:dyDescent="0.2">
      <c r="A77" s="18" t="s">
        <v>152</v>
      </c>
      <c r="B77" s="19" t="s">
        <v>30</v>
      </c>
      <c r="C77" s="18" t="s">
        <v>31</v>
      </c>
      <c r="D77" s="20">
        <v>97868.76999999999</v>
      </c>
      <c r="E77" s="18"/>
      <c r="F77" s="20"/>
      <c r="G77" s="20">
        <v>12578.73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20">
        <f t="shared" si="1"/>
        <v>110447.49999999999</v>
      </c>
    </row>
    <row r="78" spans="1:22" x14ac:dyDescent="0.2">
      <c r="A78" s="18" t="s">
        <v>153</v>
      </c>
      <c r="B78" s="19" t="s">
        <v>154</v>
      </c>
      <c r="C78" s="18" t="s">
        <v>155</v>
      </c>
      <c r="D78" s="20"/>
      <c r="E78" s="20"/>
      <c r="F78" s="20"/>
      <c r="G78" s="20"/>
      <c r="H78" s="20"/>
      <c r="I78" s="20">
        <v>17982.39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>
        <v>0</v>
      </c>
      <c r="V78" s="20">
        <f t="shared" si="1"/>
        <v>17982.39</v>
      </c>
    </row>
    <row r="79" spans="1:22" x14ac:dyDescent="0.2">
      <c r="A79" s="18" t="s">
        <v>156</v>
      </c>
      <c r="B79" s="19" t="s">
        <v>30</v>
      </c>
      <c r="C79" s="18" t="s">
        <v>31</v>
      </c>
      <c r="D79" s="20">
        <v>81999.290000000008</v>
      </c>
      <c r="E79" s="18"/>
      <c r="F79" s="20"/>
      <c r="G79" s="20">
        <v>10539.08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20">
        <f t="shared" si="1"/>
        <v>92538.37000000001</v>
      </c>
    </row>
    <row r="80" spans="1:22" x14ac:dyDescent="0.2">
      <c r="A80" s="18" t="s">
        <v>157</v>
      </c>
      <c r="B80" s="19" t="s">
        <v>158</v>
      </c>
      <c r="C80" s="18" t="s">
        <v>159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>
        <v>1216000</v>
      </c>
      <c r="V80" s="20">
        <f t="shared" si="1"/>
        <v>1216000</v>
      </c>
    </row>
    <row r="81" spans="1:22" x14ac:dyDescent="0.2">
      <c r="A81" s="18" t="s">
        <v>157</v>
      </c>
      <c r="B81" s="19" t="s">
        <v>30</v>
      </c>
      <c r="C81" s="18" t="s">
        <v>31</v>
      </c>
      <c r="D81" s="20">
        <v>24338.3</v>
      </c>
      <c r="E81" s="18"/>
      <c r="F81" s="20"/>
      <c r="G81" s="20">
        <v>3128.12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20">
        <f t="shared" si="1"/>
        <v>27466.42</v>
      </c>
    </row>
    <row r="82" spans="1:22" x14ac:dyDescent="0.2">
      <c r="A82" s="18" t="s">
        <v>160</v>
      </c>
      <c r="B82" s="19" t="s">
        <v>161</v>
      </c>
      <c r="C82" s="18" t="s">
        <v>162</v>
      </c>
      <c r="D82" s="20"/>
      <c r="E82" s="20"/>
      <c r="F82" s="20"/>
      <c r="G82" s="20"/>
      <c r="H82" s="20"/>
      <c r="I82" s="20">
        <v>2113.54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>
        <v>0</v>
      </c>
      <c r="V82" s="20">
        <f t="shared" si="1"/>
        <v>2113.54</v>
      </c>
    </row>
    <row r="83" spans="1:22" x14ac:dyDescent="0.2">
      <c r="A83" s="18" t="s">
        <v>163</v>
      </c>
      <c r="B83" s="19" t="s">
        <v>164</v>
      </c>
      <c r="C83" s="18" t="s">
        <v>165</v>
      </c>
      <c r="D83" s="20"/>
      <c r="E83" s="20"/>
      <c r="F83" s="20"/>
      <c r="G83" s="20"/>
      <c r="H83" s="20"/>
      <c r="I83" s="20">
        <v>139597.24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>
        <v>0</v>
      </c>
      <c r="V83" s="20">
        <f t="shared" si="1"/>
        <v>139597.24</v>
      </c>
    </row>
    <row r="84" spans="1:22" x14ac:dyDescent="0.2">
      <c r="A84" s="18" t="s">
        <v>166</v>
      </c>
      <c r="B84" s="19" t="s">
        <v>167</v>
      </c>
      <c r="C84" s="18" t="s">
        <v>168</v>
      </c>
      <c r="D84" s="20"/>
      <c r="E84" s="20"/>
      <c r="F84" s="20">
        <v>2160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>
        <v>0</v>
      </c>
      <c r="V84" s="20">
        <f t="shared" si="1"/>
        <v>2160</v>
      </c>
    </row>
    <row r="85" spans="1:22" x14ac:dyDescent="0.2">
      <c r="A85" s="18" t="s">
        <v>166</v>
      </c>
      <c r="B85" s="19" t="s">
        <v>169</v>
      </c>
      <c r="C85" s="18" t="s">
        <v>170</v>
      </c>
      <c r="D85" s="20"/>
      <c r="E85" s="20"/>
      <c r="F85" s="20"/>
      <c r="G85" s="20"/>
      <c r="H85" s="20"/>
      <c r="I85" s="20">
        <v>1151542.6499999999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>
        <v>0</v>
      </c>
      <c r="V85" s="20">
        <f t="shared" si="1"/>
        <v>1151542.6499999999</v>
      </c>
    </row>
    <row r="86" spans="1:22" x14ac:dyDescent="0.2">
      <c r="A86" s="18" t="s">
        <v>166</v>
      </c>
      <c r="B86" s="19" t="s">
        <v>30</v>
      </c>
      <c r="C86" s="18" t="s">
        <v>31</v>
      </c>
      <c r="D86" s="20">
        <v>133917.92000000001</v>
      </c>
      <c r="E86" s="18"/>
      <c r="F86" s="20"/>
      <c r="G86" s="20">
        <v>17212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20">
        <f t="shared" si="1"/>
        <v>151129.92000000001</v>
      </c>
    </row>
    <row r="87" spans="1:22" x14ac:dyDescent="0.2">
      <c r="A87" s="18" t="s">
        <v>171</v>
      </c>
      <c r="B87" s="19" t="s">
        <v>30</v>
      </c>
      <c r="C87" s="18" t="s">
        <v>31</v>
      </c>
      <c r="D87" s="20">
        <v>12018.56</v>
      </c>
      <c r="E87" s="18"/>
      <c r="F87" s="20"/>
      <c r="G87" s="20">
        <v>1544.71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20">
        <f t="shared" si="1"/>
        <v>13563.27</v>
      </c>
    </row>
    <row r="88" spans="1:22" x14ac:dyDescent="0.2">
      <c r="A88" s="18" t="s">
        <v>172</v>
      </c>
      <c r="B88" s="19" t="s">
        <v>173</v>
      </c>
      <c r="C88" s="18" t="s">
        <v>174</v>
      </c>
      <c r="D88" s="20"/>
      <c r="E88" s="20"/>
      <c r="F88" s="20"/>
      <c r="G88" s="20"/>
      <c r="H88" s="20"/>
      <c r="I88" s="20">
        <v>14884.28</v>
      </c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>
        <v>0</v>
      </c>
      <c r="V88" s="20">
        <f t="shared" si="1"/>
        <v>14884.28</v>
      </c>
    </row>
    <row r="89" spans="1:22" x14ac:dyDescent="0.2">
      <c r="A89" s="18" t="s">
        <v>172</v>
      </c>
      <c r="B89" s="19" t="s">
        <v>175</v>
      </c>
      <c r="C89" s="18" t="s">
        <v>174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>
        <v>333585.73</v>
      </c>
      <c r="V89" s="20">
        <f t="shared" si="1"/>
        <v>333585.73</v>
      </c>
    </row>
    <row r="90" spans="1:22" x14ac:dyDescent="0.2">
      <c r="A90" s="18" t="s">
        <v>172</v>
      </c>
      <c r="B90" s="19" t="s">
        <v>30</v>
      </c>
      <c r="C90" s="18" t="s">
        <v>31</v>
      </c>
      <c r="D90" s="20">
        <v>127420.93</v>
      </c>
      <c r="E90" s="18"/>
      <c r="F90" s="20"/>
      <c r="G90" s="20">
        <v>16376.96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20">
        <f t="shared" si="1"/>
        <v>143797.88999999998</v>
      </c>
    </row>
    <row r="91" spans="1:22" x14ac:dyDescent="0.2">
      <c r="A91" s="18" t="s">
        <v>176</v>
      </c>
      <c r="B91" s="19" t="s">
        <v>30</v>
      </c>
      <c r="C91" s="18" t="s">
        <v>31</v>
      </c>
      <c r="D91" s="20">
        <v>132237.91999999998</v>
      </c>
      <c r="E91" s="18"/>
      <c r="F91" s="20"/>
      <c r="G91" s="20">
        <v>16996.07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20">
        <f t="shared" si="1"/>
        <v>149233.99</v>
      </c>
    </row>
    <row r="92" spans="1:22" x14ac:dyDescent="0.2">
      <c r="A92" s="18" t="s">
        <v>177</v>
      </c>
      <c r="B92" s="19" t="s">
        <v>178</v>
      </c>
      <c r="C92" s="18" t="s">
        <v>69</v>
      </c>
      <c r="D92" s="20"/>
      <c r="E92" s="20"/>
      <c r="F92" s="20"/>
      <c r="G92" s="20"/>
      <c r="H92" s="20"/>
      <c r="I92" s="20">
        <v>22248.99</v>
      </c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>
        <v>0</v>
      </c>
      <c r="V92" s="20">
        <f t="shared" si="1"/>
        <v>22248.99</v>
      </c>
    </row>
    <row r="93" spans="1:22" x14ac:dyDescent="0.2">
      <c r="A93" s="18" t="s">
        <v>177</v>
      </c>
      <c r="B93" s="19" t="s">
        <v>30</v>
      </c>
      <c r="C93" s="18" t="s">
        <v>31</v>
      </c>
      <c r="D93" s="20">
        <v>78511.959999999992</v>
      </c>
      <c r="E93" s="18"/>
      <c r="F93" s="20"/>
      <c r="G93" s="20">
        <v>10090.870000000001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20">
        <f t="shared" si="1"/>
        <v>88602.829999999987</v>
      </c>
    </row>
    <row r="94" spans="1:22" x14ac:dyDescent="0.2">
      <c r="A94" s="18" t="s">
        <v>179</v>
      </c>
      <c r="B94" s="19" t="s">
        <v>180</v>
      </c>
      <c r="C94" s="18" t="s">
        <v>181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>
        <v>2658.61</v>
      </c>
      <c r="V94" s="20">
        <f t="shared" si="1"/>
        <v>2658.61</v>
      </c>
    </row>
    <row r="95" spans="1:22" x14ac:dyDescent="0.2">
      <c r="A95" s="18" t="s">
        <v>179</v>
      </c>
      <c r="B95" s="19" t="s">
        <v>182</v>
      </c>
      <c r="C95" s="18" t="s">
        <v>181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>
        <v>73202.78</v>
      </c>
      <c r="V95" s="20">
        <f t="shared" si="1"/>
        <v>73202.78</v>
      </c>
    </row>
    <row r="96" spans="1:22" x14ac:dyDescent="0.2">
      <c r="A96" s="18" t="s">
        <v>179</v>
      </c>
      <c r="B96" s="19" t="s">
        <v>183</v>
      </c>
      <c r="C96" s="18" t="s">
        <v>181</v>
      </c>
      <c r="D96" s="20"/>
      <c r="E96" s="20"/>
      <c r="F96" s="20"/>
      <c r="G96" s="20"/>
      <c r="H96" s="20"/>
      <c r="I96" s="20"/>
      <c r="J96" s="20"/>
      <c r="K96" s="20"/>
      <c r="L96" s="20"/>
      <c r="M96" s="20">
        <v>1534.44</v>
      </c>
      <c r="N96" s="20"/>
      <c r="O96" s="20"/>
      <c r="P96" s="20"/>
      <c r="Q96" s="20"/>
      <c r="R96" s="20"/>
      <c r="S96" s="20"/>
      <c r="T96" s="20"/>
      <c r="U96" s="20">
        <v>13809.97</v>
      </c>
      <c r="V96" s="20">
        <f t="shared" si="1"/>
        <v>15344.41</v>
      </c>
    </row>
    <row r="97" spans="1:22" x14ac:dyDescent="0.2">
      <c r="A97" s="18" t="s">
        <v>179</v>
      </c>
      <c r="B97" s="19" t="s">
        <v>184</v>
      </c>
      <c r="C97" s="18" t="s">
        <v>181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>
        <v>73834.210000000006</v>
      </c>
      <c r="V97" s="20">
        <f t="shared" si="1"/>
        <v>73834.210000000006</v>
      </c>
    </row>
    <row r="98" spans="1:22" x14ac:dyDescent="0.2">
      <c r="A98" s="18" t="s">
        <v>179</v>
      </c>
      <c r="B98" s="19" t="s">
        <v>185</v>
      </c>
      <c r="C98" s="18" t="s">
        <v>181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>
        <v>10984.77</v>
      </c>
      <c r="V98" s="20">
        <f t="shared" si="1"/>
        <v>10984.77</v>
      </c>
    </row>
    <row r="99" spans="1:22" x14ac:dyDescent="0.2">
      <c r="A99" s="18" t="s">
        <v>179</v>
      </c>
      <c r="B99" s="19" t="s">
        <v>186</v>
      </c>
      <c r="C99" s="18" t="s">
        <v>181</v>
      </c>
      <c r="D99" s="20"/>
      <c r="E99" s="20"/>
      <c r="F99" s="20"/>
      <c r="G99" s="20"/>
      <c r="H99" s="20"/>
      <c r="I99" s="20"/>
      <c r="J99" s="20"/>
      <c r="K99" s="20"/>
      <c r="L99" s="20"/>
      <c r="M99" s="20">
        <v>3798.26</v>
      </c>
      <c r="N99" s="20"/>
      <c r="O99" s="20"/>
      <c r="P99" s="20"/>
      <c r="Q99" s="20"/>
      <c r="R99" s="20"/>
      <c r="S99" s="20"/>
      <c r="T99" s="20"/>
      <c r="U99" s="20">
        <v>0</v>
      </c>
      <c r="V99" s="20">
        <f t="shared" si="1"/>
        <v>3798.26</v>
      </c>
    </row>
    <row r="100" spans="1:22" x14ac:dyDescent="0.2">
      <c r="A100" s="18" t="s">
        <v>179</v>
      </c>
      <c r="B100" s="19" t="s">
        <v>187</v>
      </c>
      <c r="C100" s="18" t="s">
        <v>168</v>
      </c>
      <c r="D100" s="20"/>
      <c r="E100" s="20"/>
      <c r="F100" s="20"/>
      <c r="G100" s="20"/>
      <c r="H100" s="20"/>
      <c r="I100" s="20">
        <v>8205.74</v>
      </c>
      <c r="J100" s="20">
        <v>101732.72</v>
      </c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>
        <v>0</v>
      </c>
      <c r="V100" s="20">
        <f t="shared" si="1"/>
        <v>109938.46</v>
      </c>
    </row>
    <row r="101" spans="1:22" x14ac:dyDescent="0.2">
      <c r="A101" s="18" t="s">
        <v>179</v>
      </c>
      <c r="B101" s="19" t="s">
        <v>188</v>
      </c>
      <c r="C101" s="18" t="s">
        <v>189</v>
      </c>
      <c r="D101" s="20"/>
      <c r="E101" s="20"/>
      <c r="F101" s="20"/>
      <c r="G101" s="20"/>
      <c r="H101" s="20"/>
      <c r="I101" s="20">
        <v>-634.75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>
        <v>0</v>
      </c>
      <c r="V101" s="20">
        <f t="shared" si="1"/>
        <v>-634.75</v>
      </c>
    </row>
    <row r="102" spans="1:22" x14ac:dyDescent="0.2">
      <c r="A102" s="18" t="s">
        <v>179</v>
      </c>
      <c r="B102" s="19" t="s">
        <v>190</v>
      </c>
      <c r="C102" s="18" t="s">
        <v>191</v>
      </c>
      <c r="D102" s="20"/>
      <c r="E102" s="20"/>
      <c r="F102" s="20"/>
      <c r="G102" s="20">
        <v>58189.32</v>
      </c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>
        <v>0</v>
      </c>
      <c r="V102" s="20">
        <f t="shared" si="1"/>
        <v>58189.32</v>
      </c>
    </row>
    <row r="103" spans="1:22" x14ac:dyDescent="0.2">
      <c r="A103" s="18" t="s">
        <v>179</v>
      </c>
      <c r="B103" s="19" t="s">
        <v>192</v>
      </c>
      <c r="C103" s="18" t="s">
        <v>193</v>
      </c>
      <c r="D103" s="20"/>
      <c r="E103" s="20"/>
      <c r="F103" s="20"/>
      <c r="G103" s="20"/>
      <c r="H103" s="20"/>
      <c r="I103" s="20"/>
      <c r="J103" s="20">
        <v>2168.5700000000002</v>
      </c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>
        <v>0</v>
      </c>
      <c r="V103" s="20">
        <f t="shared" si="1"/>
        <v>2168.5700000000002</v>
      </c>
    </row>
    <row r="104" spans="1:22" x14ac:dyDescent="0.2">
      <c r="A104" s="18" t="s">
        <v>179</v>
      </c>
      <c r="B104" s="19" t="s">
        <v>194</v>
      </c>
      <c r="C104" s="18" t="s">
        <v>195</v>
      </c>
      <c r="D104" s="20"/>
      <c r="E104" s="20"/>
      <c r="F104" s="20"/>
      <c r="G104" s="20"/>
      <c r="H104" s="20"/>
      <c r="I104" s="20">
        <v>6674.96</v>
      </c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>
        <v>0</v>
      </c>
      <c r="V104" s="20">
        <f t="shared" si="1"/>
        <v>6674.96</v>
      </c>
    </row>
    <row r="105" spans="1:22" x14ac:dyDescent="0.2">
      <c r="A105" s="18" t="s">
        <v>179</v>
      </c>
      <c r="B105" s="19" t="s">
        <v>196</v>
      </c>
      <c r="C105" s="18" t="s">
        <v>181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>
        <v>33820.660000000003</v>
      </c>
      <c r="N105" s="20"/>
      <c r="O105" s="20"/>
      <c r="P105" s="20"/>
      <c r="Q105" s="20"/>
      <c r="R105" s="20"/>
      <c r="S105" s="20"/>
      <c r="T105" s="20"/>
      <c r="U105" s="20">
        <v>304386.17</v>
      </c>
      <c r="V105" s="20">
        <f t="shared" si="1"/>
        <v>338206.82999999996</v>
      </c>
    </row>
    <row r="106" spans="1:22" x14ac:dyDescent="0.2">
      <c r="A106" s="18" t="s">
        <v>179</v>
      </c>
      <c r="B106" s="19" t="s">
        <v>197</v>
      </c>
      <c r="C106" s="18" t="s">
        <v>181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>
        <v>1604958.77</v>
      </c>
      <c r="V106" s="20">
        <f t="shared" si="1"/>
        <v>1604958.77</v>
      </c>
    </row>
    <row r="107" spans="1:22" x14ac:dyDescent="0.2">
      <c r="A107" s="18" t="s">
        <v>179</v>
      </c>
      <c r="B107" s="19" t="s">
        <v>30</v>
      </c>
      <c r="C107" s="18" t="s">
        <v>31</v>
      </c>
      <c r="D107" s="20">
        <v>277599.84999999998</v>
      </c>
      <c r="E107" s="18"/>
      <c r="F107" s="20"/>
      <c r="G107" s="20">
        <v>35678.92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20">
        <f t="shared" si="1"/>
        <v>313278.76999999996</v>
      </c>
    </row>
    <row r="108" spans="1:22" x14ac:dyDescent="0.2">
      <c r="A108" s="18" t="s">
        <v>198</v>
      </c>
      <c r="B108" s="19" t="s">
        <v>199</v>
      </c>
      <c r="C108" s="18" t="s">
        <v>200</v>
      </c>
      <c r="D108" s="20"/>
      <c r="E108" s="20"/>
      <c r="F108" s="20"/>
      <c r="G108" s="20"/>
      <c r="H108" s="20"/>
      <c r="I108" s="20">
        <v>1413356.3900000001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>
        <v>0</v>
      </c>
      <c r="V108" s="20">
        <f t="shared" si="1"/>
        <v>1413356.3900000001</v>
      </c>
    </row>
    <row r="109" spans="1:22" x14ac:dyDescent="0.2">
      <c r="A109" s="18" t="s">
        <v>201</v>
      </c>
      <c r="B109" s="19" t="s">
        <v>30</v>
      </c>
      <c r="C109" s="18" t="s">
        <v>31</v>
      </c>
      <c r="D109" s="20">
        <v>18054.830000000002</v>
      </c>
      <c r="E109" s="18"/>
      <c r="F109" s="20"/>
      <c r="G109" s="20">
        <v>2320.52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20">
        <f t="shared" si="1"/>
        <v>20375.350000000002</v>
      </c>
    </row>
    <row r="110" spans="1:22" x14ac:dyDescent="0.2">
      <c r="A110" s="18" t="s">
        <v>202</v>
      </c>
      <c r="B110" s="19" t="s">
        <v>203</v>
      </c>
      <c r="C110" s="18" t="s">
        <v>204</v>
      </c>
      <c r="D110" s="20"/>
      <c r="E110" s="20"/>
      <c r="F110" s="20"/>
      <c r="G110" s="20"/>
      <c r="H110" s="20"/>
      <c r="I110" s="20"/>
      <c r="J110" s="20">
        <v>45955.95</v>
      </c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>
        <v>0</v>
      </c>
      <c r="V110" s="20">
        <f t="shared" si="1"/>
        <v>45955.95</v>
      </c>
    </row>
    <row r="111" spans="1:22" x14ac:dyDescent="0.2">
      <c r="A111" s="18" t="s">
        <v>202</v>
      </c>
      <c r="B111" s="19" t="s">
        <v>205</v>
      </c>
      <c r="C111" s="18" t="s">
        <v>206</v>
      </c>
      <c r="D111" s="20"/>
      <c r="E111" s="20"/>
      <c r="F111" s="20">
        <v>27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>
        <v>0</v>
      </c>
      <c r="V111" s="20">
        <f t="shared" si="1"/>
        <v>27</v>
      </c>
    </row>
    <row r="112" spans="1:22" x14ac:dyDescent="0.2">
      <c r="A112" s="18" t="s">
        <v>202</v>
      </c>
      <c r="B112" s="19" t="s">
        <v>30</v>
      </c>
      <c r="C112" s="18" t="s">
        <v>31</v>
      </c>
      <c r="D112" s="20">
        <v>81198.210000000006</v>
      </c>
      <c r="E112" s="18"/>
      <c r="F112" s="20"/>
      <c r="G112" s="20">
        <v>10436.119999999999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20">
        <f t="shared" si="1"/>
        <v>91634.33</v>
      </c>
    </row>
    <row r="113" spans="1:22" x14ac:dyDescent="0.2">
      <c r="A113" s="18" t="s">
        <v>207</v>
      </c>
      <c r="B113" s="19" t="s">
        <v>208</v>
      </c>
      <c r="C113" s="18" t="s">
        <v>58</v>
      </c>
      <c r="D113" s="20"/>
      <c r="E113" s="20"/>
      <c r="F113" s="20"/>
      <c r="G113" s="20"/>
      <c r="H113" s="20"/>
      <c r="I113" s="20">
        <v>56</v>
      </c>
      <c r="J113" s="20"/>
      <c r="K113" s="20">
        <v>0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>
        <v>0</v>
      </c>
      <c r="V113" s="20">
        <f t="shared" si="1"/>
        <v>56</v>
      </c>
    </row>
    <row r="114" spans="1:22" x14ac:dyDescent="0.2">
      <c r="A114" s="18" t="s">
        <v>207</v>
      </c>
      <c r="B114" s="19" t="s">
        <v>30</v>
      </c>
      <c r="C114" s="18" t="s">
        <v>31</v>
      </c>
      <c r="D114" s="20">
        <v>36192.5</v>
      </c>
      <c r="E114" s="18"/>
      <c r="F114" s="20"/>
      <c r="G114" s="20">
        <v>4651.6900000000005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20">
        <f t="shared" si="1"/>
        <v>40844.19</v>
      </c>
    </row>
    <row r="115" spans="1:22" x14ac:dyDescent="0.2">
      <c r="A115" s="18" t="s">
        <v>209</v>
      </c>
      <c r="B115" s="19" t="s">
        <v>210</v>
      </c>
      <c r="C115" s="18" t="s">
        <v>211</v>
      </c>
      <c r="D115" s="20"/>
      <c r="E115" s="20"/>
      <c r="F115" s="20"/>
      <c r="G115" s="20"/>
      <c r="H115" s="20"/>
      <c r="I115" s="20">
        <v>745549.86</v>
      </c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>
        <v>0</v>
      </c>
      <c r="V115" s="20">
        <f t="shared" si="1"/>
        <v>745549.86</v>
      </c>
    </row>
    <row r="116" spans="1:22" x14ac:dyDescent="0.2">
      <c r="A116" s="18" t="s">
        <v>212</v>
      </c>
      <c r="B116" s="19" t="s">
        <v>213</v>
      </c>
      <c r="C116" s="18" t="s">
        <v>214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>
        <v>8907.57</v>
      </c>
      <c r="V116" s="20">
        <f t="shared" si="1"/>
        <v>8907.57</v>
      </c>
    </row>
    <row r="117" spans="1:22" x14ac:dyDescent="0.2">
      <c r="A117" s="18" t="s">
        <v>212</v>
      </c>
      <c r="B117" s="19" t="s">
        <v>215</v>
      </c>
      <c r="C117" s="18" t="s">
        <v>214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>
        <v>1558.13</v>
      </c>
      <c r="N117" s="20"/>
      <c r="O117" s="20"/>
      <c r="P117" s="20"/>
      <c r="Q117" s="20"/>
      <c r="R117" s="20"/>
      <c r="S117" s="20"/>
      <c r="T117" s="20"/>
      <c r="U117" s="20">
        <v>14023.26</v>
      </c>
      <c r="V117" s="20">
        <f t="shared" si="1"/>
        <v>15581.39</v>
      </c>
    </row>
    <row r="118" spans="1:22" x14ac:dyDescent="0.2">
      <c r="A118" s="18" t="s">
        <v>212</v>
      </c>
      <c r="B118" s="19" t="s">
        <v>216</v>
      </c>
      <c r="C118" s="18" t="s">
        <v>217</v>
      </c>
      <c r="D118" s="20"/>
      <c r="E118" s="20"/>
      <c r="F118" s="20"/>
      <c r="G118" s="20"/>
      <c r="H118" s="20"/>
      <c r="I118" s="20"/>
      <c r="J118" s="20">
        <v>3186.3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>
        <v>0</v>
      </c>
      <c r="V118" s="20">
        <f t="shared" si="1"/>
        <v>3186.3</v>
      </c>
    </row>
    <row r="119" spans="1:22" x14ac:dyDescent="0.2">
      <c r="A119" s="18" t="s">
        <v>212</v>
      </c>
      <c r="B119" s="19" t="s">
        <v>218</v>
      </c>
      <c r="C119" s="18" t="s">
        <v>142</v>
      </c>
      <c r="D119" s="20"/>
      <c r="E119" s="20"/>
      <c r="F119" s="20"/>
      <c r="G119" s="20"/>
      <c r="H119" s="20"/>
      <c r="I119" s="20">
        <v>10962.14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>
        <v>0</v>
      </c>
      <c r="V119" s="20">
        <f t="shared" si="1"/>
        <v>10962.14</v>
      </c>
    </row>
    <row r="120" spans="1:22" x14ac:dyDescent="0.2">
      <c r="A120" s="18" t="s">
        <v>212</v>
      </c>
      <c r="B120" s="19" t="s">
        <v>219</v>
      </c>
      <c r="C120" s="18" t="s">
        <v>214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>
        <v>297569.28000000003</v>
      </c>
      <c r="V120" s="20">
        <f t="shared" si="1"/>
        <v>297569.28000000003</v>
      </c>
    </row>
    <row r="121" spans="1:22" x14ac:dyDescent="0.2">
      <c r="A121" s="18" t="s">
        <v>212</v>
      </c>
      <c r="B121" s="19" t="s">
        <v>30</v>
      </c>
      <c r="C121" s="18" t="s">
        <v>31</v>
      </c>
      <c r="D121" s="20">
        <v>751623.64999999991</v>
      </c>
      <c r="E121" s="18"/>
      <c r="F121" s="20"/>
      <c r="G121" s="20">
        <v>96603.510000000009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20">
        <f t="shared" si="1"/>
        <v>848227.15999999992</v>
      </c>
    </row>
    <row r="122" spans="1:22" x14ac:dyDescent="0.2">
      <c r="A122" s="18" t="s">
        <v>220</v>
      </c>
      <c r="B122" s="19" t="s">
        <v>221</v>
      </c>
      <c r="C122" s="18" t="s">
        <v>61</v>
      </c>
      <c r="D122" s="20"/>
      <c r="E122" s="20"/>
      <c r="F122" s="20"/>
      <c r="G122" s="20"/>
      <c r="H122" s="20"/>
      <c r="I122" s="20">
        <v>1368721.25</v>
      </c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>
        <v>0</v>
      </c>
      <c r="V122" s="20">
        <f t="shared" si="1"/>
        <v>1368721.25</v>
      </c>
    </row>
    <row r="123" spans="1:22" x14ac:dyDescent="0.2">
      <c r="A123" s="18" t="s">
        <v>222</v>
      </c>
      <c r="B123" s="19" t="s">
        <v>223</v>
      </c>
      <c r="C123" s="18" t="s">
        <v>128</v>
      </c>
      <c r="D123" s="20"/>
      <c r="E123" s="20"/>
      <c r="F123" s="20"/>
      <c r="G123" s="20"/>
      <c r="H123" s="20"/>
      <c r="I123" s="20">
        <v>888738.59000000008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>
        <v>0</v>
      </c>
      <c r="V123" s="20">
        <f t="shared" si="1"/>
        <v>888738.59000000008</v>
      </c>
    </row>
    <row r="124" spans="1:22" x14ac:dyDescent="0.2">
      <c r="A124" s="18" t="s">
        <v>224</v>
      </c>
      <c r="B124" s="19" t="s">
        <v>225</v>
      </c>
      <c r="C124" s="18" t="s">
        <v>226</v>
      </c>
      <c r="D124" s="20"/>
      <c r="E124" s="20"/>
      <c r="F124" s="20"/>
      <c r="G124" s="20"/>
      <c r="H124" s="20"/>
      <c r="I124" s="20"/>
      <c r="J124" s="20"/>
      <c r="K124" s="20"/>
      <c r="L124" s="20">
        <v>8000000</v>
      </c>
      <c r="M124" s="20"/>
      <c r="N124" s="20"/>
      <c r="O124" s="20"/>
      <c r="P124" s="20"/>
      <c r="Q124" s="20"/>
      <c r="R124" s="20"/>
      <c r="S124" s="20"/>
      <c r="T124" s="20">
        <v>0</v>
      </c>
      <c r="U124" s="20">
        <v>0</v>
      </c>
      <c r="V124" s="20">
        <f t="shared" si="1"/>
        <v>8000000</v>
      </c>
    </row>
    <row r="125" spans="1:22" x14ac:dyDescent="0.2">
      <c r="A125" s="18" t="s">
        <v>224</v>
      </c>
      <c r="B125" s="19" t="s">
        <v>227</v>
      </c>
      <c r="C125" s="18" t="s">
        <v>228</v>
      </c>
      <c r="D125" s="20"/>
      <c r="E125" s="20"/>
      <c r="F125" s="20"/>
      <c r="G125" s="20"/>
      <c r="H125" s="20"/>
      <c r="I125" s="20">
        <v>-25249.77</v>
      </c>
      <c r="J125" s="20">
        <v>-4600</v>
      </c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>
        <v>0</v>
      </c>
      <c r="V125" s="20">
        <f t="shared" si="1"/>
        <v>-29849.77</v>
      </c>
    </row>
    <row r="126" spans="1:22" x14ac:dyDescent="0.2">
      <c r="A126" s="18" t="s">
        <v>224</v>
      </c>
      <c r="B126" s="19" t="s">
        <v>229</v>
      </c>
      <c r="C126" s="18" t="s">
        <v>79</v>
      </c>
      <c r="D126" s="20"/>
      <c r="E126" s="20"/>
      <c r="F126" s="20"/>
      <c r="G126" s="20">
        <v>459735.38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>
        <v>0</v>
      </c>
      <c r="V126" s="20">
        <f t="shared" si="1"/>
        <v>459735.38</v>
      </c>
    </row>
    <row r="127" spans="1:22" x14ac:dyDescent="0.2">
      <c r="A127" s="18" t="s">
        <v>224</v>
      </c>
      <c r="B127" s="19" t="s">
        <v>230</v>
      </c>
      <c r="C127" s="18" t="s">
        <v>231</v>
      </c>
      <c r="D127" s="20"/>
      <c r="E127" s="20"/>
      <c r="F127" s="20"/>
      <c r="G127" s="20"/>
      <c r="H127" s="20"/>
      <c r="I127" s="20">
        <v>49887.62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>
        <v>0</v>
      </c>
      <c r="V127" s="20">
        <f t="shared" si="1"/>
        <v>49887.62</v>
      </c>
    </row>
    <row r="128" spans="1:22" x14ac:dyDescent="0.2">
      <c r="A128" s="18" t="s">
        <v>224</v>
      </c>
      <c r="B128" s="19" t="s">
        <v>232</v>
      </c>
      <c r="C128" s="18" t="s">
        <v>233</v>
      </c>
      <c r="D128" s="20"/>
      <c r="E128" s="20"/>
      <c r="F128" s="20"/>
      <c r="G128" s="20"/>
      <c r="H128" s="20"/>
      <c r="I128" s="20"/>
      <c r="J128" s="20">
        <v>2112501.5699999998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>
        <v>0</v>
      </c>
      <c r="V128" s="20">
        <f t="shared" si="1"/>
        <v>2112501.5699999998</v>
      </c>
    </row>
    <row r="129" spans="1:22" x14ac:dyDescent="0.2">
      <c r="A129" s="18" t="s">
        <v>224</v>
      </c>
      <c r="B129" s="19" t="s">
        <v>234</v>
      </c>
      <c r="C129" s="18" t="s">
        <v>235</v>
      </c>
      <c r="D129" s="20"/>
      <c r="E129" s="20"/>
      <c r="F129" s="20"/>
      <c r="G129" s="20"/>
      <c r="H129" s="20"/>
      <c r="I129" s="20"/>
      <c r="J129" s="20">
        <v>110588.58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>
        <v>0</v>
      </c>
      <c r="V129" s="20">
        <f t="shared" si="1"/>
        <v>110588.58</v>
      </c>
    </row>
    <row r="130" spans="1:22" x14ac:dyDescent="0.2">
      <c r="A130" s="18" t="s">
        <v>224</v>
      </c>
      <c r="B130" s="19" t="s">
        <v>236</v>
      </c>
      <c r="C130" s="18" t="s">
        <v>237</v>
      </c>
      <c r="D130" s="20"/>
      <c r="E130" s="20"/>
      <c r="F130" s="20"/>
      <c r="G130" s="20"/>
      <c r="H130" s="20"/>
      <c r="I130" s="20"/>
      <c r="J130" s="20">
        <v>33860.76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>
        <v>0</v>
      </c>
      <c r="V130" s="20">
        <f t="shared" si="1"/>
        <v>33860.76</v>
      </c>
    </row>
    <row r="131" spans="1:22" x14ac:dyDescent="0.2">
      <c r="A131" s="18" t="s">
        <v>224</v>
      </c>
      <c r="B131" s="19" t="s">
        <v>238</v>
      </c>
      <c r="C131" s="18" t="s">
        <v>239</v>
      </c>
      <c r="D131" s="20"/>
      <c r="E131" s="20"/>
      <c r="F131" s="20"/>
      <c r="G131" s="20"/>
      <c r="H131" s="20"/>
      <c r="I131" s="20">
        <v>54188.35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>
        <v>0</v>
      </c>
      <c r="V131" s="20">
        <f t="shared" ref="V131:V194" si="2">SUM(D131:U131)</f>
        <v>54188.35</v>
      </c>
    </row>
    <row r="132" spans="1:22" x14ac:dyDescent="0.2">
      <c r="A132" s="18" t="s">
        <v>224</v>
      </c>
      <c r="B132" s="19" t="s">
        <v>240</v>
      </c>
      <c r="C132" s="18" t="s">
        <v>79</v>
      </c>
      <c r="D132" s="20"/>
      <c r="E132" s="20"/>
      <c r="F132" s="20"/>
      <c r="G132" s="20"/>
      <c r="H132" s="20"/>
      <c r="I132" s="20">
        <v>75135.839999999997</v>
      </c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>
        <v>0</v>
      </c>
      <c r="V132" s="20">
        <f t="shared" si="2"/>
        <v>75135.839999999997</v>
      </c>
    </row>
    <row r="133" spans="1:22" x14ac:dyDescent="0.2">
      <c r="A133" s="18" t="s">
        <v>224</v>
      </c>
      <c r="B133" s="19" t="s">
        <v>30</v>
      </c>
      <c r="C133" s="18" t="s">
        <v>31</v>
      </c>
      <c r="D133" s="20">
        <v>219935.12</v>
      </c>
      <c r="E133" s="18"/>
      <c r="F133" s="20"/>
      <c r="G133" s="20">
        <v>28267.48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20">
        <f t="shared" si="2"/>
        <v>248202.6</v>
      </c>
    </row>
    <row r="134" spans="1:22" x14ac:dyDescent="0.2">
      <c r="A134" s="18" t="s">
        <v>241</v>
      </c>
      <c r="B134" s="19" t="s">
        <v>242</v>
      </c>
      <c r="C134" s="18" t="s">
        <v>243</v>
      </c>
      <c r="D134" s="20"/>
      <c r="E134" s="20"/>
      <c r="F134" s="20">
        <v>59.34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>
        <v>0</v>
      </c>
      <c r="V134" s="20">
        <f t="shared" si="2"/>
        <v>59.34</v>
      </c>
    </row>
    <row r="135" spans="1:22" x14ac:dyDescent="0.2">
      <c r="A135" s="18" t="s">
        <v>241</v>
      </c>
      <c r="B135" s="19" t="s">
        <v>30</v>
      </c>
      <c r="C135" s="18" t="s">
        <v>31</v>
      </c>
      <c r="D135" s="20">
        <v>86308.08</v>
      </c>
      <c r="E135" s="18"/>
      <c r="F135" s="20"/>
      <c r="G135" s="20">
        <v>11092.87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20">
        <f t="shared" si="2"/>
        <v>97400.95</v>
      </c>
    </row>
    <row r="136" spans="1:22" x14ac:dyDescent="0.2">
      <c r="A136" s="18" t="s">
        <v>244</v>
      </c>
      <c r="B136" s="19" t="s">
        <v>245</v>
      </c>
      <c r="C136" s="18" t="s">
        <v>246</v>
      </c>
      <c r="D136" s="20"/>
      <c r="E136" s="20"/>
      <c r="F136" s="20"/>
      <c r="G136" s="20"/>
      <c r="H136" s="20"/>
      <c r="I136" s="20">
        <v>885385.12</v>
      </c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>
        <v>0</v>
      </c>
      <c r="V136" s="20">
        <f t="shared" si="2"/>
        <v>885385.12</v>
      </c>
    </row>
    <row r="137" spans="1:22" x14ac:dyDescent="0.2">
      <c r="A137" s="18" t="s">
        <v>247</v>
      </c>
      <c r="B137" s="19" t="s">
        <v>30</v>
      </c>
      <c r="C137" s="18" t="s">
        <v>31</v>
      </c>
      <c r="D137" s="20">
        <v>32903.86</v>
      </c>
      <c r="E137" s="18"/>
      <c r="F137" s="20"/>
      <c r="G137" s="20">
        <v>4229.0200000000004</v>
      </c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20">
        <f t="shared" si="2"/>
        <v>37132.880000000005</v>
      </c>
    </row>
    <row r="138" spans="1:22" x14ac:dyDescent="0.2">
      <c r="A138" s="18" t="s">
        <v>248</v>
      </c>
      <c r="B138" s="19" t="s">
        <v>30</v>
      </c>
      <c r="C138" s="18" t="s">
        <v>31</v>
      </c>
      <c r="D138" s="20">
        <v>34557.86</v>
      </c>
      <c r="E138" s="18"/>
      <c r="F138" s="20"/>
      <c r="G138" s="20">
        <v>4441.6000000000004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20">
        <f t="shared" si="2"/>
        <v>38999.46</v>
      </c>
    </row>
    <row r="139" spans="1:22" x14ac:dyDescent="0.2">
      <c r="A139" s="18" t="s">
        <v>249</v>
      </c>
      <c r="B139" s="19" t="s">
        <v>30</v>
      </c>
      <c r="C139" s="18" t="s">
        <v>31</v>
      </c>
      <c r="D139" s="20">
        <v>78370.739999999991</v>
      </c>
      <c r="E139" s="18"/>
      <c r="F139" s="20"/>
      <c r="G139" s="20">
        <v>6882.4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20">
        <f t="shared" si="2"/>
        <v>85253.139999999985</v>
      </c>
    </row>
    <row r="140" spans="1:22" x14ac:dyDescent="0.2">
      <c r="A140" s="18" t="s">
        <v>250</v>
      </c>
      <c r="B140" s="19" t="s">
        <v>251</v>
      </c>
      <c r="C140" s="18" t="s">
        <v>51</v>
      </c>
      <c r="D140" s="20"/>
      <c r="E140" s="20"/>
      <c r="F140" s="20"/>
      <c r="G140" s="20"/>
      <c r="H140" s="20"/>
      <c r="I140" s="20">
        <v>1666475.35</v>
      </c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>
        <v>0</v>
      </c>
      <c r="V140" s="20">
        <f t="shared" si="2"/>
        <v>1666475.35</v>
      </c>
    </row>
    <row r="141" spans="1:22" x14ac:dyDescent="0.2">
      <c r="A141" s="18" t="s">
        <v>250</v>
      </c>
      <c r="B141" s="19" t="s">
        <v>252</v>
      </c>
      <c r="C141" s="18" t="s">
        <v>51</v>
      </c>
      <c r="D141" s="20"/>
      <c r="E141" s="20"/>
      <c r="F141" s="20"/>
      <c r="G141" s="20"/>
      <c r="H141" s="20"/>
      <c r="I141" s="20">
        <v>3594.05</v>
      </c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>
        <v>0</v>
      </c>
      <c r="V141" s="20">
        <f t="shared" si="2"/>
        <v>3594.05</v>
      </c>
    </row>
    <row r="142" spans="1:22" x14ac:dyDescent="0.2">
      <c r="A142" s="18" t="s">
        <v>250</v>
      </c>
      <c r="B142" s="19" t="s">
        <v>30</v>
      </c>
      <c r="C142" s="18" t="s">
        <v>31</v>
      </c>
      <c r="D142" s="20">
        <v>117572.48000000001</v>
      </c>
      <c r="E142" s="18"/>
      <c r="F142" s="20"/>
      <c r="G142" s="20">
        <v>9564.83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20">
        <f t="shared" si="2"/>
        <v>127137.31000000001</v>
      </c>
    </row>
    <row r="143" spans="1:22" x14ac:dyDescent="0.2">
      <c r="A143" s="18" t="s">
        <v>253</v>
      </c>
      <c r="B143" s="19" t="s">
        <v>30</v>
      </c>
      <c r="C143" s="18" t="s">
        <v>31</v>
      </c>
      <c r="D143" s="20">
        <v>96217.29</v>
      </c>
      <c r="E143" s="18"/>
      <c r="F143" s="20"/>
      <c r="G143" s="20">
        <v>12366.470000000001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20">
        <f t="shared" si="2"/>
        <v>108583.76</v>
      </c>
    </row>
    <row r="144" spans="1:22" x14ac:dyDescent="0.2">
      <c r="A144" s="18" t="s">
        <v>254</v>
      </c>
      <c r="B144" s="19"/>
      <c r="C144" s="18" t="s">
        <v>254</v>
      </c>
      <c r="D144" s="20"/>
      <c r="E144" s="18"/>
      <c r="F144" s="20"/>
      <c r="G144" s="20">
        <v>2155345.39</v>
      </c>
      <c r="H144" s="18"/>
      <c r="I144" s="18"/>
      <c r="J144" s="18"/>
      <c r="K144" s="18"/>
      <c r="L144" s="18"/>
      <c r="M144" s="18"/>
      <c r="N144" s="20">
        <v>17570049</v>
      </c>
      <c r="O144" s="18"/>
      <c r="P144" s="20">
        <v>39404097.829999998</v>
      </c>
      <c r="Q144" s="18"/>
      <c r="R144" s="18"/>
      <c r="S144" s="20">
        <v>171053.08</v>
      </c>
      <c r="T144" s="18"/>
      <c r="U144" s="18"/>
      <c r="V144" s="20">
        <f t="shared" si="2"/>
        <v>59300545.299999997</v>
      </c>
    </row>
    <row r="145" spans="1:22" x14ac:dyDescent="0.2">
      <c r="A145" s="18" t="s">
        <v>255</v>
      </c>
      <c r="B145" s="19" t="s">
        <v>256</v>
      </c>
      <c r="C145" s="18" t="s">
        <v>257</v>
      </c>
      <c r="D145" s="20"/>
      <c r="E145" s="20"/>
      <c r="F145" s="20"/>
      <c r="G145" s="20">
        <v>50399.4</v>
      </c>
      <c r="H145" s="20"/>
      <c r="I145" s="20">
        <v>2549.16</v>
      </c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>
        <v>0</v>
      </c>
      <c r="V145" s="20">
        <f t="shared" si="2"/>
        <v>52948.56</v>
      </c>
    </row>
    <row r="146" spans="1:22" x14ac:dyDescent="0.2">
      <c r="A146" s="18" t="s">
        <v>255</v>
      </c>
      <c r="B146" s="19" t="s">
        <v>30</v>
      </c>
      <c r="C146" s="18" t="s">
        <v>31</v>
      </c>
      <c r="D146" s="20">
        <v>130083.29</v>
      </c>
      <c r="E146" s="18"/>
      <c r="F146" s="20"/>
      <c r="G146" s="20">
        <v>16719.14</v>
      </c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20">
        <f t="shared" si="2"/>
        <v>146802.43</v>
      </c>
    </row>
    <row r="147" spans="1:22" x14ac:dyDescent="0.2">
      <c r="A147" s="18" t="s">
        <v>258</v>
      </c>
      <c r="B147" s="19" t="s">
        <v>30</v>
      </c>
      <c r="C147" s="18" t="s">
        <v>31</v>
      </c>
      <c r="D147" s="20">
        <v>82450.91</v>
      </c>
      <c r="E147" s="18"/>
      <c r="F147" s="20"/>
      <c r="G147" s="20">
        <v>10597.12</v>
      </c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20">
        <f t="shared" si="2"/>
        <v>93048.03</v>
      </c>
    </row>
    <row r="148" spans="1:22" x14ac:dyDescent="0.2">
      <c r="A148" s="18" t="s">
        <v>259</v>
      </c>
      <c r="B148" s="19" t="s">
        <v>260</v>
      </c>
      <c r="C148" s="18" t="s">
        <v>261</v>
      </c>
      <c r="D148" s="20"/>
      <c r="E148" s="20"/>
      <c r="F148" s="20"/>
      <c r="G148" s="20"/>
      <c r="H148" s="20"/>
      <c r="I148" s="20">
        <v>3600</v>
      </c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>
        <v>0</v>
      </c>
      <c r="V148" s="20">
        <f t="shared" si="2"/>
        <v>3600</v>
      </c>
    </row>
    <row r="149" spans="1:22" x14ac:dyDescent="0.2">
      <c r="A149" s="18" t="s">
        <v>259</v>
      </c>
      <c r="B149" s="19" t="s">
        <v>262</v>
      </c>
      <c r="C149" s="18" t="s">
        <v>263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>
        <v>151240.59</v>
      </c>
      <c r="V149" s="20">
        <f t="shared" si="2"/>
        <v>151240.59</v>
      </c>
    </row>
    <row r="150" spans="1:22" x14ac:dyDescent="0.2">
      <c r="A150" s="18" t="s">
        <v>259</v>
      </c>
      <c r="B150" s="19" t="s">
        <v>30</v>
      </c>
      <c r="C150" s="18" t="s">
        <v>31</v>
      </c>
      <c r="D150" s="20">
        <v>581263.68999999994</v>
      </c>
      <c r="E150" s="18"/>
      <c r="F150" s="20"/>
      <c r="G150" s="20">
        <v>74707.75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20">
        <f t="shared" si="2"/>
        <v>655971.43999999994</v>
      </c>
    </row>
    <row r="151" spans="1:22" x14ac:dyDescent="0.2">
      <c r="A151" s="18" t="s">
        <v>264</v>
      </c>
      <c r="B151" s="19" t="s">
        <v>265</v>
      </c>
      <c r="C151" s="18" t="s">
        <v>61</v>
      </c>
      <c r="D151" s="20"/>
      <c r="E151" s="20"/>
      <c r="F151" s="20"/>
      <c r="G151" s="20"/>
      <c r="H151" s="20"/>
      <c r="I151" s="20">
        <v>1031344.8999999999</v>
      </c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>
        <v>0</v>
      </c>
      <c r="V151" s="20">
        <f t="shared" si="2"/>
        <v>1031344.8999999999</v>
      </c>
    </row>
    <row r="152" spans="1:22" x14ac:dyDescent="0.2">
      <c r="A152" s="18" t="s">
        <v>264</v>
      </c>
      <c r="B152" s="19" t="s">
        <v>266</v>
      </c>
      <c r="C152" s="18" t="s">
        <v>61</v>
      </c>
      <c r="D152" s="20"/>
      <c r="E152" s="20"/>
      <c r="F152" s="20"/>
      <c r="G152" s="20"/>
      <c r="H152" s="20"/>
      <c r="I152" s="20">
        <v>6049941.8399999999</v>
      </c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>
        <v>0</v>
      </c>
      <c r="V152" s="20">
        <f t="shared" si="2"/>
        <v>6049941.8399999999</v>
      </c>
    </row>
    <row r="153" spans="1:22" x14ac:dyDescent="0.2">
      <c r="A153" s="18" t="s">
        <v>264</v>
      </c>
      <c r="B153" s="19" t="s">
        <v>267</v>
      </c>
      <c r="C153" s="18" t="s">
        <v>268</v>
      </c>
      <c r="D153" s="20"/>
      <c r="E153" s="20"/>
      <c r="F153" s="20"/>
      <c r="G153" s="20"/>
      <c r="H153" s="20"/>
      <c r="I153" s="20">
        <v>301526.90999999997</v>
      </c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>
        <v>0</v>
      </c>
      <c r="V153" s="20">
        <f t="shared" si="2"/>
        <v>301526.90999999997</v>
      </c>
    </row>
    <row r="154" spans="1:22" x14ac:dyDescent="0.2">
      <c r="A154" s="18" t="s">
        <v>264</v>
      </c>
      <c r="B154" s="19" t="s">
        <v>269</v>
      </c>
      <c r="C154" s="18" t="s">
        <v>270</v>
      </c>
      <c r="D154" s="20"/>
      <c r="E154" s="20"/>
      <c r="F154" s="20"/>
      <c r="G154" s="20"/>
      <c r="H154" s="20"/>
      <c r="I154" s="20">
        <v>301526.90999999997</v>
      </c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>
        <v>0</v>
      </c>
      <c r="V154" s="20">
        <f t="shared" si="2"/>
        <v>301526.90999999997</v>
      </c>
    </row>
    <row r="155" spans="1:22" x14ac:dyDescent="0.2">
      <c r="A155" s="18" t="s">
        <v>271</v>
      </c>
      <c r="B155" s="19" t="s">
        <v>272</v>
      </c>
      <c r="C155" s="18" t="s">
        <v>273</v>
      </c>
      <c r="D155" s="20"/>
      <c r="E155" s="20"/>
      <c r="F155" s="20"/>
      <c r="G155" s="20"/>
      <c r="H155" s="20"/>
      <c r="I155" s="20">
        <v>416301.65</v>
      </c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>
        <v>0</v>
      </c>
      <c r="V155" s="20">
        <f t="shared" si="2"/>
        <v>416301.65</v>
      </c>
    </row>
    <row r="156" spans="1:22" x14ac:dyDescent="0.2">
      <c r="A156" s="18" t="s">
        <v>274</v>
      </c>
      <c r="B156" s="19" t="s">
        <v>275</v>
      </c>
      <c r="C156" s="18" t="s">
        <v>276</v>
      </c>
      <c r="D156" s="20"/>
      <c r="E156" s="20"/>
      <c r="F156" s="20"/>
      <c r="G156" s="20">
        <v>-152</v>
      </c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>
        <v>0</v>
      </c>
      <c r="V156" s="20">
        <f t="shared" si="2"/>
        <v>-152</v>
      </c>
    </row>
    <row r="157" spans="1:22" x14ac:dyDescent="0.2">
      <c r="A157" s="18" t="s">
        <v>274</v>
      </c>
      <c r="B157" s="19" t="s">
        <v>277</v>
      </c>
      <c r="C157" s="18" t="s">
        <v>276</v>
      </c>
      <c r="D157" s="20"/>
      <c r="E157" s="20"/>
      <c r="F157" s="20">
        <v>2438887.5</v>
      </c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>
        <v>0</v>
      </c>
      <c r="V157" s="20">
        <f t="shared" si="2"/>
        <v>2438887.5</v>
      </c>
    </row>
    <row r="158" spans="1:22" x14ac:dyDescent="0.2">
      <c r="A158" s="18" t="s">
        <v>274</v>
      </c>
      <c r="B158" s="19" t="s">
        <v>278</v>
      </c>
      <c r="C158" s="18" t="s">
        <v>276</v>
      </c>
      <c r="D158" s="20"/>
      <c r="E158" s="20"/>
      <c r="F158" s="20"/>
      <c r="G158" s="20">
        <v>2453.0100000000002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>
        <v>0</v>
      </c>
      <c r="V158" s="20">
        <f t="shared" si="2"/>
        <v>2453.0100000000002</v>
      </c>
    </row>
    <row r="159" spans="1:22" x14ac:dyDescent="0.2">
      <c r="A159" s="18" t="s">
        <v>274</v>
      </c>
      <c r="B159" s="19" t="s">
        <v>279</v>
      </c>
      <c r="C159" s="18" t="s">
        <v>280</v>
      </c>
      <c r="D159" s="20"/>
      <c r="E159" s="20"/>
      <c r="F159" s="20"/>
      <c r="G159" s="20"/>
      <c r="H159" s="20"/>
      <c r="I159" s="20">
        <v>100820.14</v>
      </c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>
        <v>0</v>
      </c>
      <c r="V159" s="20">
        <f t="shared" si="2"/>
        <v>100820.14</v>
      </c>
    </row>
    <row r="160" spans="1:22" x14ac:dyDescent="0.2">
      <c r="A160" s="18" t="s">
        <v>274</v>
      </c>
      <c r="B160" s="19" t="s">
        <v>281</v>
      </c>
      <c r="C160" s="18" t="s">
        <v>276</v>
      </c>
      <c r="D160" s="20"/>
      <c r="E160" s="20"/>
      <c r="F160" s="20">
        <v>18209.48</v>
      </c>
      <c r="G160" s="20">
        <v>167619.81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>
        <v>1.71</v>
      </c>
      <c r="U160" s="20">
        <v>0</v>
      </c>
      <c r="V160" s="20">
        <f t="shared" si="2"/>
        <v>185831</v>
      </c>
    </row>
    <row r="161" spans="1:22" x14ac:dyDescent="0.2">
      <c r="A161" s="18" t="s">
        <v>274</v>
      </c>
      <c r="B161" s="19" t="s">
        <v>282</v>
      </c>
      <c r="C161" s="18" t="s">
        <v>276</v>
      </c>
      <c r="D161" s="20"/>
      <c r="E161" s="20"/>
      <c r="F161" s="20">
        <v>29567.89</v>
      </c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>
        <v>55157.24</v>
      </c>
      <c r="U161" s="20">
        <v>0</v>
      </c>
      <c r="V161" s="20">
        <f t="shared" si="2"/>
        <v>84725.13</v>
      </c>
    </row>
    <row r="162" spans="1:22" x14ac:dyDescent="0.2">
      <c r="A162" s="18" t="s">
        <v>274</v>
      </c>
      <c r="B162" s="19" t="s">
        <v>283</v>
      </c>
      <c r="C162" s="18" t="s">
        <v>276</v>
      </c>
      <c r="D162" s="20"/>
      <c r="E162" s="20"/>
      <c r="F162" s="20">
        <v>113806.92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>
        <v>0</v>
      </c>
      <c r="V162" s="20">
        <f t="shared" si="2"/>
        <v>113806.92</v>
      </c>
    </row>
    <row r="163" spans="1:22" x14ac:dyDescent="0.2">
      <c r="A163" s="18" t="s">
        <v>284</v>
      </c>
      <c r="B163" s="19" t="s">
        <v>285</v>
      </c>
      <c r="C163" s="18" t="s">
        <v>276</v>
      </c>
      <c r="D163" s="20"/>
      <c r="E163" s="20"/>
      <c r="F163" s="20">
        <v>273142.61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>
        <v>0</v>
      </c>
      <c r="V163" s="20">
        <f t="shared" si="2"/>
        <v>273142.61</v>
      </c>
    </row>
    <row r="164" spans="1:22" x14ac:dyDescent="0.2">
      <c r="A164" s="18" t="s">
        <v>284</v>
      </c>
      <c r="B164" s="19" t="s">
        <v>286</v>
      </c>
      <c r="C164" s="18" t="s">
        <v>276</v>
      </c>
      <c r="D164" s="20"/>
      <c r="E164" s="20"/>
      <c r="F164" s="20"/>
      <c r="G164" s="20">
        <v>9705.06</v>
      </c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>
        <v>0</v>
      </c>
      <c r="V164" s="20">
        <f t="shared" si="2"/>
        <v>9705.06</v>
      </c>
    </row>
    <row r="165" spans="1:22" x14ac:dyDescent="0.2">
      <c r="A165" s="18" t="s">
        <v>284</v>
      </c>
      <c r="B165" s="19" t="s">
        <v>287</v>
      </c>
      <c r="C165" s="18" t="s">
        <v>276</v>
      </c>
      <c r="D165" s="20"/>
      <c r="E165" s="20"/>
      <c r="F165" s="20">
        <v>1297182.3700000001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>
        <v>0</v>
      </c>
      <c r="V165" s="20">
        <f t="shared" si="2"/>
        <v>1297182.3700000001</v>
      </c>
    </row>
    <row r="166" spans="1:22" x14ac:dyDescent="0.2">
      <c r="A166" s="18" t="s">
        <v>284</v>
      </c>
      <c r="B166" s="19" t="s">
        <v>288</v>
      </c>
      <c r="C166" s="18" t="s">
        <v>276</v>
      </c>
      <c r="D166" s="20"/>
      <c r="E166" s="20"/>
      <c r="F166" s="20">
        <v>2137397.61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>
        <v>0</v>
      </c>
      <c r="V166" s="20">
        <f t="shared" si="2"/>
        <v>2137397.61</v>
      </c>
    </row>
    <row r="167" spans="1:22" x14ac:dyDescent="0.2">
      <c r="A167" s="18" t="s">
        <v>284</v>
      </c>
      <c r="B167" s="19" t="s">
        <v>289</v>
      </c>
      <c r="C167" s="18" t="s">
        <v>276</v>
      </c>
      <c r="D167" s="20"/>
      <c r="E167" s="20"/>
      <c r="F167" s="20">
        <v>165960.07</v>
      </c>
      <c r="G167" s="20">
        <v>64645.2</v>
      </c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>
        <v>20352.48</v>
      </c>
      <c r="U167" s="20">
        <v>0</v>
      </c>
      <c r="V167" s="20">
        <f t="shared" si="2"/>
        <v>250957.75000000003</v>
      </c>
    </row>
    <row r="168" spans="1:22" x14ac:dyDescent="0.2">
      <c r="A168" s="18" t="s">
        <v>290</v>
      </c>
      <c r="B168" s="19" t="s">
        <v>291</v>
      </c>
      <c r="C168" s="18" t="s">
        <v>276</v>
      </c>
      <c r="D168" s="20"/>
      <c r="E168" s="20"/>
      <c r="F168" s="20">
        <v>400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>
        <v>0</v>
      </c>
      <c r="V168" s="20">
        <f t="shared" si="2"/>
        <v>400</v>
      </c>
    </row>
    <row r="169" spans="1:22" x14ac:dyDescent="0.2">
      <c r="A169" s="18" t="s">
        <v>290</v>
      </c>
      <c r="B169" s="19" t="s">
        <v>292</v>
      </c>
      <c r="C169" s="18" t="s">
        <v>276</v>
      </c>
      <c r="D169" s="20"/>
      <c r="E169" s="20"/>
      <c r="F169" s="20"/>
      <c r="G169" s="20">
        <v>2650.43</v>
      </c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>
        <v>0</v>
      </c>
      <c r="V169" s="20">
        <f t="shared" si="2"/>
        <v>2650.43</v>
      </c>
    </row>
    <row r="170" spans="1:22" x14ac:dyDescent="0.2">
      <c r="A170" s="18" t="s">
        <v>290</v>
      </c>
      <c r="B170" s="19" t="s">
        <v>293</v>
      </c>
      <c r="C170" s="18" t="s">
        <v>276</v>
      </c>
      <c r="D170" s="20"/>
      <c r="E170" s="20"/>
      <c r="F170" s="20">
        <v>3059490.18</v>
      </c>
      <c r="G170" s="20">
        <v>654590.62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>
        <v>0</v>
      </c>
      <c r="V170" s="20">
        <f t="shared" si="2"/>
        <v>3714080.8000000003</v>
      </c>
    </row>
    <row r="171" spans="1:22" x14ac:dyDescent="0.2">
      <c r="A171" s="18" t="s">
        <v>290</v>
      </c>
      <c r="B171" s="19" t="s">
        <v>294</v>
      </c>
      <c r="C171" s="18" t="s">
        <v>276</v>
      </c>
      <c r="D171" s="20"/>
      <c r="E171" s="20"/>
      <c r="F171" s="20">
        <v>624824.96</v>
      </c>
      <c r="G171" s="20">
        <v>18427.5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>
        <v>315429.74</v>
      </c>
      <c r="U171" s="20">
        <v>0</v>
      </c>
      <c r="V171" s="20">
        <f t="shared" si="2"/>
        <v>958682.2</v>
      </c>
    </row>
    <row r="172" spans="1:22" x14ac:dyDescent="0.2">
      <c r="A172" s="18" t="s">
        <v>295</v>
      </c>
      <c r="B172" s="19" t="s">
        <v>296</v>
      </c>
      <c r="C172" s="18" t="s">
        <v>91</v>
      </c>
      <c r="D172" s="20"/>
      <c r="E172" s="20"/>
      <c r="F172" s="20">
        <v>13842.58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>
        <v>0</v>
      </c>
      <c r="V172" s="20">
        <f t="shared" si="2"/>
        <v>13842.58</v>
      </c>
    </row>
    <row r="173" spans="1:22" x14ac:dyDescent="0.2">
      <c r="A173" s="18" t="s">
        <v>295</v>
      </c>
      <c r="B173" s="19" t="s">
        <v>297</v>
      </c>
      <c r="C173" s="18" t="s">
        <v>276</v>
      </c>
      <c r="D173" s="20"/>
      <c r="E173" s="20"/>
      <c r="F173" s="20"/>
      <c r="G173" s="20">
        <v>22740.27</v>
      </c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>
        <v>0</v>
      </c>
      <c r="V173" s="20">
        <f t="shared" si="2"/>
        <v>22740.27</v>
      </c>
    </row>
    <row r="174" spans="1:22" x14ac:dyDescent="0.2">
      <c r="A174" s="18" t="s">
        <v>295</v>
      </c>
      <c r="B174" s="19" t="s">
        <v>298</v>
      </c>
      <c r="C174" s="18" t="s">
        <v>276</v>
      </c>
      <c r="D174" s="20"/>
      <c r="E174" s="20"/>
      <c r="F174" s="20">
        <v>2111789.7400000002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>
        <v>0</v>
      </c>
      <c r="V174" s="20">
        <f t="shared" si="2"/>
        <v>2111789.7400000002</v>
      </c>
    </row>
    <row r="175" spans="1:22" x14ac:dyDescent="0.2">
      <c r="A175" s="18" t="s">
        <v>295</v>
      </c>
      <c r="B175" s="19" t="s">
        <v>299</v>
      </c>
      <c r="C175" s="18" t="s">
        <v>276</v>
      </c>
      <c r="D175" s="20"/>
      <c r="E175" s="20"/>
      <c r="F175" s="20">
        <v>276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>
        <v>0</v>
      </c>
      <c r="V175" s="20">
        <f t="shared" si="2"/>
        <v>276</v>
      </c>
    </row>
    <row r="176" spans="1:22" x14ac:dyDescent="0.2">
      <c r="A176" s="18" t="s">
        <v>300</v>
      </c>
      <c r="B176" s="19" t="s">
        <v>301</v>
      </c>
      <c r="C176" s="18" t="s">
        <v>276</v>
      </c>
      <c r="D176" s="20"/>
      <c r="E176" s="20"/>
      <c r="F176" s="20">
        <v>33394.910000000003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>
        <v>0</v>
      </c>
      <c r="V176" s="20">
        <f t="shared" si="2"/>
        <v>33394.910000000003</v>
      </c>
    </row>
    <row r="177" spans="1:22" x14ac:dyDescent="0.2">
      <c r="A177" s="18" t="s">
        <v>300</v>
      </c>
      <c r="B177" s="19" t="s">
        <v>302</v>
      </c>
      <c r="C177" s="18" t="s">
        <v>276</v>
      </c>
      <c r="D177" s="20"/>
      <c r="E177" s="20"/>
      <c r="F177" s="20">
        <v>3031441.37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>
        <v>0</v>
      </c>
      <c r="V177" s="20">
        <f t="shared" si="2"/>
        <v>3031441.37</v>
      </c>
    </row>
    <row r="178" spans="1:22" x14ac:dyDescent="0.2">
      <c r="A178" s="18" t="s">
        <v>300</v>
      </c>
      <c r="B178" s="19" t="s">
        <v>303</v>
      </c>
      <c r="C178" s="18" t="s">
        <v>304</v>
      </c>
      <c r="D178" s="20"/>
      <c r="E178" s="20"/>
      <c r="F178" s="20">
        <v>83306.3</v>
      </c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>
        <v>0</v>
      </c>
      <c r="V178" s="20">
        <f t="shared" si="2"/>
        <v>83306.3</v>
      </c>
    </row>
    <row r="179" spans="1:22" x14ac:dyDescent="0.2">
      <c r="A179" s="18" t="s">
        <v>300</v>
      </c>
      <c r="B179" s="19" t="s">
        <v>305</v>
      </c>
      <c r="C179" s="18" t="s">
        <v>91</v>
      </c>
      <c r="D179" s="20"/>
      <c r="E179" s="20"/>
      <c r="F179" s="20">
        <v>13817.04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>
        <v>0</v>
      </c>
      <c r="V179" s="20">
        <f t="shared" si="2"/>
        <v>13817.04</v>
      </c>
    </row>
    <row r="180" spans="1:22" x14ac:dyDescent="0.2">
      <c r="A180" s="18" t="s">
        <v>306</v>
      </c>
      <c r="B180" s="19" t="s">
        <v>307</v>
      </c>
      <c r="C180" s="18" t="s">
        <v>276</v>
      </c>
      <c r="D180" s="20"/>
      <c r="E180" s="20"/>
      <c r="F180" s="20">
        <v>15748.369999999999</v>
      </c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>
        <v>0</v>
      </c>
      <c r="V180" s="20">
        <f t="shared" si="2"/>
        <v>15748.369999999999</v>
      </c>
    </row>
    <row r="181" spans="1:22" x14ac:dyDescent="0.2">
      <c r="A181" s="18" t="s">
        <v>306</v>
      </c>
      <c r="B181" s="19" t="s">
        <v>308</v>
      </c>
      <c r="C181" s="18" t="s">
        <v>276</v>
      </c>
      <c r="D181" s="20"/>
      <c r="E181" s="20"/>
      <c r="F181" s="20">
        <v>15579.210000000001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>
        <v>0</v>
      </c>
      <c r="V181" s="20">
        <f t="shared" si="2"/>
        <v>15579.210000000001</v>
      </c>
    </row>
    <row r="182" spans="1:22" x14ac:dyDescent="0.2">
      <c r="A182" s="18" t="s">
        <v>306</v>
      </c>
      <c r="B182" s="19" t="s">
        <v>309</v>
      </c>
      <c r="C182" s="18" t="s">
        <v>276</v>
      </c>
      <c r="D182" s="20"/>
      <c r="E182" s="20"/>
      <c r="F182" s="20"/>
      <c r="G182" s="20">
        <v>3288.92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>
        <v>0</v>
      </c>
      <c r="V182" s="20">
        <f t="shared" si="2"/>
        <v>3288.92</v>
      </c>
    </row>
    <row r="183" spans="1:22" x14ac:dyDescent="0.2">
      <c r="A183" s="18" t="s">
        <v>306</v>
      </c>
      <c r="B183" s="19" t="s">
        <v>310</v>
      </c>
      <c r="C183" s="18" t="s">
        <v>276</v>
      </c>
      <c r="D183" s="20"/>
      <c r="E183" s="20"/>
      <c r="F183" s="20">
        <v>2331512.64</v>
      </c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>
        <v>0</v>
      </c>
      <c r="V183" s="20">
        <f t="shared" si="2"/>
        <v>2331512.64</v>
      </c>
    </row>
    <row r="184" spans="1:22" x14ac:dyDescent="0.2">
      <c r="A184" s="18" t="s">
        <v>306</v>
      </c>
      <c r="B184" s="19" t="s">
        <v>311</v>
      </c>
      <c r="C184" s="18" t="s">
        <v>276</v>
      </c>
      <c r="D184" s="20"/>
      <c r="E184" s="20"/>
      <c r="F184" s="20">
        <v>825387.01</v>
      </c>
      <c r="G184" s="20">
        <v>327489.99</v>
      </c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>
        <v>0</v>
      </c>
      <c r="V184" s="20">
        <f t="shared" si="2"/>
        <v>1152877</v>
      </c>
    </row>
    <row r="185" spans="1:22" x14ac:dyDescent="0.2">
      <c r="A185" s="18" t="s">
        <v>312</v>
      </c>
      <c r="B185" s="19" t="s">
        <v>313</v>
      </c>
      <c r="C185" s="18" t="s">
        <v>314</v>
      </c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>
        <v>6838.23</v>
      </c>
      <c r="V185" s="20">
        <f t="shared" si="2"/>
        <v>6838.23</v>
      </c>
    </row>
    <row r="186" spans="1:22" x14ac:dyDescent="0.2">
      <c r="A186" s="18" t="s">
        <v>312</v>
      </c>
      <c r="B186" s="19" t="s">
        <v>315</v>
      </c>
      <c r="C186" s="18" t="s">
        <v>316</v>
      </c>
      <c r="D186" s="20"/>
      <c r="E186" s="20"/>
      <c r="F186" s="20">
        <v>18145.759999999998</v>
      </c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>
        <v>0</v>
      </c>
      <c r="V186" s="20">
        <f t="shared" si="2"/>
        <v>18145.759999999998</v>
      </c>
    </row>
    <row r="187" spans="1:22" x14ac:dyDescent="0.2">
      <c r="A187" s="18" t="s">
        <v>317</v>
      </c>
      <c r="B187" s="19" t="s">
        <v>30</v>
      </c>
      <c r="C187" s="18" t="s">
        <v>31</v>
      </c>
      <c r="D187" s="20">
        <v>26156.940000000002</v>
      </c>
      <c r="E187" s="18"/>
      <c r="F187" s="20"/>
      <c r="G187" s="20">
        <v>2803.8399999999997</v>
      </c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20">
        <f t="shared" si="2"/>
        <v>28960.780000000002</v>
      </c>
    </row>
    <row r="188" spans="1:22" x14ac:dyDescent="0.2">
      <c r="A188" s="18" t="s">
        <v>318</v>
      </c>
      <c r="B188" s="19" t="s">
        <v>319</v>
      </c>
      <c r="C188" s="18" t="s">
        <v>320</v>
      </c>
      <c r="D188" s="20"/>
      <c r="E188" s="20"/>
      <c r="F188" s="20"/>
      <c r="G188" s="20"/>
      <c r="H188" s="20"/>
      <c r="I188" s="20">
        <v>9965.5</v>
      </c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>
        <v>0</v>
      </c>
      <c r="V188" s="20">
        <f t="shared" si="2"/>
        <v>9965.5</v>
      </c>
    </row>
    <row r="189" spans="1:22" x14ac:dyDescent="0.2">
      <c r="A189" s="18" t="s">
        <v>318</v>
      </c>
      <c r="B189" s="19" t="s">
        <v>321</v>
      </c>
      <c r="C189" s="18" t="s">
        <v>322</v>
      </c>
      <c r="D189" s="20"/>
      <c r="E189" s="20"/>
      <c r="F189" s="20"/>
      <c r="G189" s="20"/>
      <c r="H189" s="20"/>
      <c r="I189" s="20"/>
      <c r="J189" s="20">
        <v>457605.38</v>
      </c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>
        <v>0</v>
      </c>
      <c r="V189" s="20">
        <f t="shared" si="2"/>
        <v>457605.38</v>
      </c>
    </row>
    <row r="190" spans="1:22" x14ac:dyDescent="0.2">
      <c r="A190" s="18" t="s">
        <v>318</v>
      </c>
      <c r="B190" s="19" t="s">
        <v>323</v>
      </c>
      <c r="C190" s="18" t="s">
        <v>324</v>
      </c>
      <c r="D190" s="20"/>
      <c r="E190" s="20"/>
      <c r="F190" s="20"/>
      <c r="G190" s="20"/>
      <c r="H190" s="20"/>
      <c r="I190" s="20"/>
      <c r="J190" s="20">
        <v>16601.97</v>
      </c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>
        <v>0</v>
      </c>
      <c r="V190" s="20">
        <f t="shared" si="2"/>
        <v>16601.97</v>
      </c>
    </row>
    <row r="191" spans="1:22" x14ac:dyDescent="0.2">
      <c r="A191" s="18" t="s">
        <v>318</v>
      </c>
      <c r="B191" s="19" t="s">
        <v>325</v>
      </c>
      <c r="C191" s="18" t="s">
        <v>326</v>
      </c>
      <c r="D191" s="20"/>
      <c r="E191" s="20"/>
      <c r="F191" s="20"/>
      <c r="G191" s="20"/>
      <c r="H191" s="20"/>
      <c r="I191" s="20"/>
      <c r="J191" s="20">
        <v>86787.02</v>
      </c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>
        <v>0</v>
      </c>
      <c r="V191" s="20">
        <f t="shared" si="2"/>
        <v>86787.02</v>
      </c>
    </row>
    <row r="192" spans="1:22" x14ac:dyDescent="0.2">
      <c r="A192" s="18" t="s">
        <v>318</v>
      </c>
      <c r="B192" s="19" t="s">
        <v>327</v>
      </c>
      <c r="C192" s="18" t="s">
        <v>233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>
        <v>90282.72</v>
      </c>
      <c r="P192" s="20"/>
      <c r="Q192" s="20"/>
      <c r="R192" s="20"/>
      <c r="S192" s="20"/>
      <c r="T192" s="20"/>
      <c r="U192" s="20">
        <v>0</v>
      </c>
      <c r="V192" s="20">
        <f t="shared" si="2"/>
        <v>90282.72</v>
      </c>
    </row>
    <row r="193" spans="1:22" x14ac:dyDescent="0.2">
      <c r="A193" s="18" t="s">
        <v>318</v>
      </c>
      <c r="B193" s="19" t="s">
        <v>328</v>
      </c>
      <c r="C193" s="18" t="s">
        <v>329</v>
      </c>
      <c r="D193" s="20"/>
      <c r="E193" s="20"/>
      <c r="F193" s="20"/>
      <c r="G193" s="20"/>
      <c r="H193" s="20"/>
      <c r="I193" s="20">
        <v>94330.71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>
        <v>0</v>
      </c>
      <c r="V193" s="20">
        <f t="shared" si="2"/>
        <v>94330.71</v>
      </c>
    </row>
    <row r="194" spans="1:22" x14ac:dyDescent="0.2">
      <c r="A194" s="18" t="s">
        <v>318</v>
      </c>
      <c r="B194" s="19" t="s">
        <v>330</v>
      </c>
      <c r="C194" s="18" t="s">
        <v>331</v>
      </c>
      <c r="D194" s="20"/>
      <c r="E194" s="20"/>
      <c r="F194" s="20">
        <v>12201.359999999999</v>
      </c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>
        <v>0</v>
      </c>
      <c r="V194" s="20">
        <f t="shared" si="2"/>
        <v>12201.359999999999</v>
      </c>
    </row>
    <row r="195" spans="1:22" x14ac:dyDescent="0.2">
      <c r="A195" s="18" t="s">
        <v>318</v>
      </c>
      <c r="B195" s="19" t="s">
        <v>332</v>
      </c>
      <c r="C195" s="18" t="s">
        <v>333</v>
      </c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>
        <v>881.32</v>
      </c>
      <c r="P195" s="20"/>
      <c r="Q195" s="20"/>
      <c r="R195" s="20"/>
      <c r="S195" s="20"/>
      <c r="T195" s="20"/>
      <c r="U195" s="20">
        <v>0</v>
      </c>
      <c r="V195" s="20">
        <f t="shared" ref="V195:V258" si="3">SUM(D195:U195)</f>
        <v>881.32</v>
      </c>
    </row>
    <row r="196" spans="1:22" x14ac:dyDescent="0.2">
      <c r="A196" s="18" t="s">
        <v>318</v>
      </c>
      <c r="B196" s="19" t="s">
        <v>30</v>
      </c>
      <c r="C196" s="18" t="s">
        <v>31</v>
      </c>
      <c r="D196" s="20">
        <v>526392.93999999994</v>
      </c>
      <c r="E196" s="18"/>
      <c r="F196" s="20"/>
      <c r="G196" s="20">
        <v>67655.41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20">
        <f t="shared" si="3"/>
        <v>594048.35</v>
      </c>
    </row>
    <row r="197" spans="1:22" x14ac:dyDescent="0.2">
      <c r="A197" s="18" t="s">
        <v>334</v>
      </c>
      <c r="B197" s="19" t="s">
        <v>335</v>
      </c>
      <c r="C197" s="18" t="s">
        <v>336</v>
      </c>
      <c r="D197" s="20"/>
      <c r="E197" s="20"/>
      <c r="F197" s="20"/>
      <c r="G197" s="20"/>
      <c r="H197" s="20"/>
      <c r="I197" s="20">
        <v>0</v>
      </c>
      <c r="J197" s="20"/>
      <c r="K197" s="20"/>
      <c r="L197" s="20"/>
      <c r="M197" s="20"/>
      <c r="N197" s="20"/>
      <c r="O197" s="20"/>
      <c r="P197" s="20"/>
      <c r="Q197" s="20">
        <v>5274032.8800000008</v>
      </c>
      <c r="R197" s="20"/>
      <c r="S197" s="20"/>
      <c r="T197" s="20"/>
      <c r="U197" s="20">
        <v>0</v>
      </c>
      <c r="V197" s="20">
        <f t="shared" si="3"/>
        <v>5274032.8800000008</v>
      </c>
    </row>
    <row r="198" spans="1:22" x14ac:dyDescent="0.2">
      <c r="A198" s="18" t="s">
        <v>334</v>
      </c>
      <c r="B198" s="19" t="s">
        <v>337</v>
      </c>
      <c r="C198" s="18" t="s">
        <v>336</v>
      </c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>
        <v>7953.2</v>
      </c>
      <c r="R198" s="20"/>
      <c r="S198" s="20"/>
      <c r="T198" s="20"/>
      <c r="U198" s="20">
        <v>0</v>
      </c>
      <c r="V198" s="20">
        <f t="shared" si="3"/>
        <v>7953.2</v>
      </c>
    </row>
    <row r="199" spans="1:22" x14ac:dyDescent="0.2">
      <c r="A199" s="18" t="s">
        <v>338</v>
      </c>
      <c r="B199" s="19" t="s">
        <v>339</v>
      </c>
      <c r="C199" s="18" t="s">
        <v>340</v>
      </c>
      <c r="D199" s="20"/>
      <c r="E199" s="20"/>
      <c r="F199" s="20"/>
      <c r="G199" s="20"/>
      <c r="H199" s="20"/>
      <c r="I199" s="20">
        <v>121806.79</v>
      </c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>
        <v>0</v>
      </c>
      <c r="V199" s="20">
        <f t="shared" si="3"/>
        <v>121806.79</v>
      </c>
    </row>
    <row r="200" spans="1:22" x14ac:dyDescent="0.2">
      <c r="A200" s="18" t="s">
        <v>341</v>
      </c>
      <c r="B200" s="19" t="s">
        <v>30</v>
      </c>
      <c r="C200" s="18" t="s">
        <v>31</v>
      </c>
      <c r="D200" s="20">
        <v>68500.509999999995</v>
      </c>
      <c r="E200" s="18"/>
      <c r="F200" s="20"/>
      <c r="G200" s="20">
        <v>8804.119999999999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20">
        <f t="shared" si="3"/>
        <v>77304.62999999999</v>
      </c>
    </row>
    <row r="201" spans="1:22" x14ac:dyDescent="0.2">
      <c r="A201" s="18" t="s">
        <v>342</v>
      </c>
      <c r="B201" s="19" t="s">
        <v>30</v>
      </c>
      <c r="C201" s="18" t="s">
        <v>31</v>
      </c>
      <c r="D201" s="20">
        <v>15848.75</v>
      </c>
      <c r="E201" s="18"/>
      <c r="F201" s="20"/>
      <c r="G201" s="20">
        <v>2036.9899999999998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20">
        <f t="shared" si="3"/>
        <v>17885.739999999998</v>
      </c>
    </row>
    <row r="202" spans="1:22" x14ac:dyDescent="0.2">
      <c r="A202" s="18" t="s">
        <v>343</v>
      </c>
      <c r="B202" s="19" t="s">
        <v>344</v>
      </c>
      <c r="C202" s="18" t="s">
        <v>233</v>
      </c>
      <c r="D202" s="20"/>
      <c r="E202" s="20"/>
      <c r="F202" s="20"/>
      <c r="G202" s="20"/>
      <c r="H202" s="20"/>
      <c r="I202" s="20">
        <v>40696.620000000003</v>
      </c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>
        <v>0</v>
      </c>
      <c r="V202" s="20">
        <f t="shared" si="3"/>
        <v>40696.620000000003</v>
      </c>
    </row>
    <row r="203" spans="1:22" x14ac:dyDescent="0.2">
      <c r="A203" s="18" t="s">
        <v>343</v>
      </c>
      <c r="B203" s="19" t="s">
        <v>345</v>
      </c>
      <c r="C203" s="18" t="s">
        <v>233</v>
      </c>
      <c r="D203" s="20"/>
      <c r="E203" s="20"/>
      <c r="F203" s="20"/>
      <c r="G203" s="20"/>
      <c r="H203" s="20"/>
      <c r="I203" s="20">
        <v>104736.31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>
        <v>0</v>
      </c>
      <c r="V203" s="20">
        <f t="shared" si="3"/>
        <v>104736.31</v>
      </c>
    </row>
    <row r="204" spans="1:22" x14ac:dyDescent="0.2">
      <c r="A204" s="18" t="s">
        <v>346</v>
      </c>
      <c r="B204" s="19" t="s">
        <v>30</v>
      </c>
      <c r="C204" s="18" t="s">
        <v>31</v>
      </c>
      <c r="D204" s="20">
        <v>88749.209999999992</v>
      </c>
      <c r="E204" s="18"/>
      <c r="F204" s="20"/>
      <c r="G204" s="20">
        <v>11406.619999999999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20">
        <f t="shared" si="3"/>
        <v>100155.82999999999</v>
      </c>
    </row>
    <row r="205" spans="1:22" x14ac:dyDescent="0.2">
      <c r="A205" s="18" t="s">
        <v>347</v>
      </c>
      <c r="B205" s="19" t="s">
        <v>348</v>
      </c>
      <c r="C205" s="18" t="s">
        <v>349</v>
      </c>
      <c r="D205" s="20"/>
      <c r="E205" s="20"/>
      <c r="F205" s="20"/>
      <c r="G205" s="20"/>
      <c r="H205" s="20"/>
      <c r="I205" s="20"/>
      <c r="J205" s="20">
        <v>160972.18</v>
      </c>
      <c r="K205" s="20">
        <v>26878.78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>
        <v>0</v>
      </c>
      <c r="V205" s="20">
        <f t="shared" si="3"/>
        <v>187850.96</v>
      </c>
    </row>
    <row r="206" spans="1:22" x14ac:dyDescent="0.2">
      <c r="A206" s="18" t="s">
        <v>347</v>
      </c>
      <c r="B206" s="19" t="s">
        <v>350</v>
      </c>
      <c r="C206" s="18" t="s">
        <v>349</v>
      </c>
      <c r="D206" s="20"/>
      <c r="E206" s="20"/>
      <c r="F206" s="20"/>
      <c r="G206" s="20"/>
      <c r="H206" s="20"/>
      <c r="I206" s="20"/>
      <c r="J206" s="20">
        <v>112004.74</v>
      </c>
      <c r="K206" s="20">
        <v>59297.86</v>
      </c>
      <c r="L206" s="20"/>
      <c r="M206" s="20"/>
      <c r="N206" s="20"/>
      <c r="O206" s="20"/>
      <c r="P206" s="20"/>
      <c r="Q206" s="20"/>
      <c r="R206" s="20"/>
      <c r="S206" s="20"/>
      <c r="T206" s="20"/>
      <c r="U206" s="20">
        <v>0</v>
      </c>
      <c r="V206" s="20">
        <f t="shared" si="3"/>
        <v>171302.6</v>
      </c>
    </row>
    <row r="207" spans="1:22" x14ac:dyDescent="0.2">
      <c r="A207" s="18" t="s">
        <v>347</v>
      </c>
      <c r="B207" s="19" t="s">
        <v>351</v>
      </c>
      <c r="C207" s="18" t="s">
        <v>352</v>
      </c>
      <c r="D207" s="20"/>
      <c r="E207" s="20"/>
      <c r="F207" s="20"/>
      <c r="G207" s="20"/>
      <c r="H207" s="20"/>
      <c r="I207" s="20">
        <v>540925.75</v>
      </c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>
        <v>0</v>
      </c>
      <c r="V207" s="20">
        <f t="shared" si="3"/>
        <v>540925.75</v>
      </c>
    </row>
    <row r="208" spans="1:22" x14ac:dyDescent="0.2">
      <c r="A208" s="18" t="s">
        <v>347</v>
      </c>
      <c r="B208" s="19" t="s">
        <v>353</v>
      </c>
      <c r="C208" s="18" t="s">
        <v>354</v>
      </c>
      <c r="D208" s="20"/>
      <c r="E208" s="20"/>
      <c r="F208" s="20"/>
      <c r="G208" s="20"/>
      <c r="H208" s="20"/>
      <c r="I208" s="20">
        <v>29465.84</v>
      </c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>
        <v>0</v>
      </c>
      <c r="V208" s="20">
        <f t="shared" si="3"/>
        <v>29465.84</v>
      </c>
    </row>
    <row r="209" spans="1:22" x14ac:dyDescent="0.2">
      <c r="A209" s="18" t="s">
        <v>347</v>
      </c>
      <c r="B209" s="19" t="s">
        <v>355</v>
      </c>
      <c r="C209" s="18" t="s">
        <v>356</v>
      </c>
      <c r="D209" s="20"/>
      <c r="E209" s="20"/>
      <c r="F209" s="20">
        <v>36.14</v>
      </c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>
        <v>0</v>
      </c>
      <c r="V209" s="20">
        <f t="shared" si="3"/>
        <v>36.14</v>
      </c>
    </row>
    <row r="210" spans="1:22" x14ac:dyDescent="0.2">
      <c r="A210" s="18" t="s">
        <v>347</v>
      </c>
      <c r="B210" s="19" t="s">
        <v>357</v>
      </c>
      <c r="C210" s="18" t="s">
        <v>358</v>
      </c>
      <c r="D210" s="20"/>
      <c r="E210" s="20"/>
      <c r="F210" s="20"/>
      <c r="G210" s="20"/>
      <c r="H210" s="20"/>
      <c r="I210" s="20"/>
      <c r="J210" s="20">
        <v>8262.09</v>
      </c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>
        <v>0</v>
      </c>
      <c r="V210" s="20">
        <f t="shared" si="3"/>
        <v>8262.09</v>
      </c>
    </row>
    <row r="211" spans="1:22" x14ac:dyDescent="0.2">
      <c r="A211" s="18" t="s">
        <v>347</v>
      </c>
      <c r="B211" s="19" t="s">
        <v>359</v>
      </c>
      <c r="C211" s="18" t="s">
        <v>360</v>
      </c>
      <c r="D211" s="20"/>
      <c r="E211" s="20"/>
      <c r="F211" s="20"/>
      <c r="G211" s="20"/>
      <c r="H211" s="20"/>
      <c r="I211" s="20">
        <v>43110.28</v>
      </c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>
        <v>0</v>
      </c>
      <c r="V211" s="20">
        <f t="shared" si="3"/>
        <v>43110.28</v>
      </c>
    </row>
    <row r="212" spans="1:22" x14ac:dyDescent="0.2">
      <c r="A212" s="18" t="s">
        <v>347</v>
      </c>
      <c r="B212" s="19" t="s">
        <v>30</v>
      </c>
      <c r="C212" s="18" t="s">
        <v>31</v>
      </c>
      <c r="D212" s="20">
        <v>252748.2</v>
      </c>
      <c r="E212" s="18"/>
      <c r="F212" s="20"/>
      <c r="G212" s="20">
        <v>32484.83</v>
      </c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20">
        <f t="shared" si="3"/>
        <v>285233.03000000003</v>
      </c>
    </row>
    <row r="213" spans="1:22" x14ac:dyDescent="0.2">
      <c r="A213" s="18" t="s">
        <v>361</v>
      </c>
      <c r="B213" s="19" t="s">
        <v>30</v>
      </c>
      <c r="C213" s="18" t="s">
        <v>31</v>
      </c>
      <c r="D213" s="20">
        <v>45434.590000000004</v>
      </c>
      <c r="E213" s="18"/>
      <c r="F213" s="20"/>
      <c r="G213" s="20">
        <v>5839.54</v>
      </c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20">
        <f t="shared" si="3"/>
        <v>51274.130000000005</v>
      </c>
    </row>
    <row r="214" spans="1:22" x14ac:dyDescent="0.2">
      <c r="A214" s="18" t="s">
        <v>362</v>
      </c>
      <c r="B214" s="19" t="s">
        <v>30</v>
      </c>
      <c r="C214" s="18" t="s">
        <v>31</v>
      </c>
      <c r="D214" s="20">
        <v>7562.4499999999989</v>
      </c>
      <c r="E214" s="18"/>
      <c r="F214" s="20"/>
      <c r="G214" s="20">
        <v>971.96999999999991</v>
      </c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20">
        <f t="shared" si="3"/>
        <v>8534.4199999999983</v>
      </c>
    </row>
    <row r="215" spans="1:22" x14ac:dyDescent="0.2">
      <c r="A215" s="18" t="s">
        <v>363</v>
      </c>
      <c r="B215" s="19" t="s">
        <v>364</v>
      </c>
      <c r="C215" s="18" t="s">
        <v>365</v>
      </c>
      <c r="D215" s="20"/>
      <c r="E215" s="20"/>
      <c r="F215" s="20"/>
      <c r="G215" s="20">
        <v>385544.96000000002</v>
      </c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>
        <v>0</v>
      </c>
      <c r="V215" s="20">
        <f t="shared" si="3"/>
        <v>385544.96000000002</v>
      </c>
    </row>
    <row r="216" spans="1:22" x14ac:dyDescent="0.2">
      <c r="A216" s="18" t="s">
        <v>363</v>
      </c>
      <c r="B216" s="19" t="s">
        <v>366</v>
      </c>
      <c r="C216" s="18" t="s">
        <v>367</v>
      </c>
      <c r="D216" s="20"/>
      <c r="E216" s="20"/>
      <c r="F216" s="20">
        <v>400</v>
      </c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>
        <v>0</v>
      </c>
      <c r="V216" s="20">
        <f t="shared" si="3"/>
        <v>400</v>
      </c>
    </row>
    <row r="217" spans="1:22" x14ac:dyDescent="0.2">
      <c r="A217" s="18" t="s">
        <v>363</v>
      </c>
      <c r="B217" s="19" t="s">
        <v>30</v>
      </c>
      <c r="C217" s="18" t="s">
        <v>31</v>
      </c>
      <c r="D217" s="20">
        <v>36741.42</v>
      </c>
      <c r="E217" s="18"/>
      <c r="F217" s="20"/>
      <c r="G217" s="20">
        <v>4722.24</v>
      </c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20">
        <f t="shared" si="3"/>
        <v>41463.659999999996</v>
      </c>
    </row>
    <row r="218" spans="1:22" x14ac:dyDescent="0.2">
      <c r="A218" s="18" t="s">
        <v>368</v>
      </c>
      <c r="B218" s="19" t="s">
        <v>369</v>
      </c>
      <c r="C218" s="18" t="s">
        <v>370</v>
      </c>
      <c r="D218" s="20"/>
      <c r="E218" s="20"/>
      <c r="F218" s="20">
        <v>400</v>
      </c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>
        <v>0</v>
      </c>
      <c r="V218" s="20">
        <f t="shared" si="3"/>
        <v>400</v>
      </c>
    </row>
    <row r="219" spans="1:22" x14ac:dyDescent="0.2">
      <c r="A219" s="18" t="s">
        <v>368</v>
      </c>
      <c r="B219" s="19" t="s">
        <v>30</v>
      </c>
      <c r="C219" s="18" t="s">
        <v>31</v>
      </c>
      <c r="D219" s="20">
        <v>70681.62</v>
      </c>
      <c r="E219" s="18"/>
      <c r="F219" s="20"/>
      <c r="G219" s="20">
        <v>9084.4600000000009</v>
      </c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20">
        <f t="shared" si="3"/>
        <v>79766.080000000002</v>
      </c>
    </row>
    <row r="220" spans="1:22" x14ac:dyDescent="0.2">
      <c r="A220" s="18" t="s">
        <v>371</v>
      </c>
      <c r="B220" s="19" t="s">
        <v>30</v>
      </c>
      <c r="C220" s="18" t="s">
        <v>31</v>
      </c>
      <c r="D220" s="20">
        <v>5000.8599999999997</v>
      </c>
      <c r="E220" s="18"/>
      <c r="F220" s="20"/>
      <c r="G220" s="20">
        <v>642.74</v>
      </c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20">
        <f t="shared" si="3"/>
        <v>5643.5999999999995</v>
      </c>
    </row>
    <row r="221" spans="1:22" x14ac:dyDescent="0.2">
      <c r="A221" s="18" t="s">
        <v>372</v>
      </c>
      <c r="B221" s="19" t="s">
        <v>373</v>
      </c>
      <c r="C221" s="18" t="s">
        <v>51</v>
      </c>
      <c r="D221" s="20"/>
      <c r="E221" s="20"/>
      <c r="F221" s="20"/>
      <c r="G221" s="20"/>
      <c r="H221" s="20"/>
      <c r="I221" s="20">
        <v>12488.24</v>
      </c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>
        <v>0</v>
      </c>
      <c r="V221" s="20">
        <f t="shared" si="3"/>
        <v>12488.24</v>
      </c>
    </row>
    <row r="222" spans="1:22" x14ac:dyDescent="0.2">
      <c r="A222" s="18" t="s">
        <v>372</v>
      </c>
      <c r="B222" s="19" t="s">
        <v>30</v>
      </c>
      <c r="C222" s="18" t="s">
        <v>31</v>
      </c>
      <c r="D222" s="20">
        <v>123625.04</v>
      </c>
      <c r="E222" s="18"/>
      <c r="F222" s="20"/>
      <c r="G222" s="20">
        <v>15889.08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20">
        <f t="shared" si="3"/>
        <v>139514.12</v>
      </c>
    </row>
    <row r="223" spans="1:22" x14ac:dyDescent="0.2">
      <c r="A223" s="18" t="s">
        <v>374</v>
      </c>
      <c r="B223" s="19" t="s">
        <v>375</v>
      </c>
      <c r="C223" s="18" t="s">
        <v>376</v>
      </c>
      <c r="D223" s="20"/>
      <c r="E223" s="20"/>
      <c r="F223" s="20"/>
      <c r="G223" s="20"/>
      <c r="H223" s="20"/>
      <c r="I223" s="20">
        <v>190188.74</v>
      </c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>
        <v>0</v>
      </c>
      <c r="V223" s="20">
        <f t="shared" si="3"/>
        <v>190188.74</v>
      </c>
    </row>
    <row r="224" spans="1:22" x14ac:dyDescent="0.2">
      <c r="A224" s="18" t="s">
        <v>374</v>
      </c>
      <c r="B224" s="19" t="s">
        <v>30</v>
      </c>
      <c r="C224" s="18" t="s">
        <v>31</v>
      </c>
      <c r="D224" s="20">
        <v>159502.07</v>
      </c>
      <c r="E224" s="18"/>
      <c r="F224" s="20"/>
      <c r="G224" s="20">
        <v>20500.23</v>
      </c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20">
        <f t="shared" si="3"/>
        <v>180002.30000000002</v>
      </c>
    </row>
    <row r="225" spans="1:22" x14ac:dyDescent="0.2">
      <c r="A225" s="18" t="s">
        <v>377</v>
      </c>
      <c r="B225" s="19" t="s">
        <v>378</v>
      </c>
      <c r="C225" s="18" t="s">
        <v>379</v>
      </c>
      <c r="D225" s="20"/>
      <c r="E225" s="20"/>
      <c r="F225" s="20"/>
      <c r="G225" s="20"/>
      <c r="H225" s="20"/>
      <c r="I225" s="20">
        <v>2100</v>
      </c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>
        <v>0</v>
      </c>
      <c r="V225" s="20">
        <f t="shared" si="3"/>
        <v>2100</v>
      </c>
    </row>
    <row r="226" spans="1:22" x14ac:dyDescent="0.2">
      <c r="A226" s="18" t="s">
        <v>380</v>
      </c>
      <c r="B226" s="19" t="s">
        <v>30</v>
      </c>
      <c r="C226" s="18" t="s">
        <v>31</v>
      </c>
      <c r="D226" s="20">
        <v>112362.64</v>
      </c>
      <c r="E226" s="18"/>
      <c r="F226" s="20"/>
      <c r="G226" s="20">
        <v>14441.57</v>
      </c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20">
        <f t="shared" si="3"/>
        <v>126804.20999999999</v>
      </c>
    </row>
    <row r="227" spans="1:22" x14ac:dyDescent="0.2">
      <c r="A227" s="18" t="s">
        <v>381</v>
      </c>
      <c r="B227" s="19" t="s">
        <v>382</v>
      </c>
      <c r="C227" s="18" t="s">
        <v>233</v>
      </c>
      <c r="D227" s="20"/>
      <c r="E227" s="20"/>
      <c r="F227" s="20"/>
      <c r="G227" s="20"/>
      <c r="H227" s="20"/>
      <c r="I227" s="20">
        <v>127082.61</v>
      </c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>
        <v>0</v>
      </c>
      <c r="V227" s="20">
        <f t="shared" si="3"/>
        <v>127082.61</v>
      </c>
    </row>
    <row r="228" spans="1:22" x14ac:dyDescent="0.2">
      <c r="A228" s="18" t="s">
        <v>381</v>
      </c>
      <c r="B228" s="19" t="s">
        <v>383</v>
      </c>
      <c r="C228" s="18" t="s">
        <v>384</v>
      </c>
      <c r="D228" s="20"/>
      <c r="E228" s="20"/>
      <c r="F228" s="20">
        <v>6</v>
      </c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>
        <v>0</v>
      </c>
      <c r="V228" s="20">
        <f t="shared" si="3"/>
        <v>6</v>
      </c>
    </row>
    <row r="229" spans="1:22" x14ac:dyDescent="0.2">
      <c r="A229" s="18" t="s">
        <v>381</v>
      </c>
      <c r="B229" s="19" t="s">
        <v>30</v>
      </c>
      <c r="C229" s="18" t="s">
        <v>31</v>
      </c>
      <c r="D229" s="20">
        <v>4203.1399999999994</v>
      </c>
      <c r="E229" s="18"/>
      <c r="F229" s="20"/>
      <c r="G229" s="20">
        <v>540.22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20">
        <f t="shared" si="3"/>
        <v>4743.3599999999997</v>
      </c>
    </row>
    <row r="230" spans="1:22" x14ac:dyDescent="0.2">
      <c r="A230" s="18" t="s">
        <v>385</v>
      </c>
      <c r="B230" s="19" t="s">
        <v>386</v>
      </c>
      <c r="C230" s="18" t="s">
        <v>387</v>
      </c>
      <c r="D230" s="20"/>
      <c r="E230" s="20"/>
      <c r="F230" s="20"/>
      <c r="G230" s="20"/>
      <c r="H230" s="20"/>
      <c r="I230" s="20"/>
      <c r="J230" s="20">
        <v>4730.58</v>
      </c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>
        <v>0</v>
      </c>
      <c r="V230" s="20">
        <f t="shared" si="3"/>
        <v>4730.58</v>
      </c>
    </row>
    <row r="231" spans="1:22" x14ac:dyDescent="0.2">
      <c r="A231" s="18" t="s">
        <v>385</v>
      </c>
      <c r="B231" s="19" t="s">
        <v>388</v>
      </c>
      <c r="C231" s="18" t="s">
        <v>389</v>
      </c>
      <c r="D231" s="20"/>
      <c r="E231" s="20"/>
      <c r="F231" s="20"/>
      <c r="G231" s="20"/>
      <c r="H231" s="20"/>
      <c r="I231" s="20"/>
      <c r="J231" s="20">
        <v>504222.42</v>
      </c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>
        <v>0</v>
      </c>
      <c r="V231" s="20">
        <f t="shared" si="3"/>
        <v>504222.42</v>
      </c>
    </row>
    <row r="232" spans="1:22" x14ac:dyDescent="0.2">
      <c r="A232" s="18" t="s">
        <v>385</v>
      </c>
      <c r="B232" s="19" t="s">
        <v>390</v>
      </c>
      <c r="C232" s="18" t="s">
        <v>391</v>
      </c>
      <c r="D232" s="20"/>
      <c r="E232" s="20"/>
      <c r="F232" s="20"/>
      <c r="G232" s="20"/>
      <c r="H232" s="20"/>
      <c r="I232" s="20">
        <v>11678.38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>
        <v>0</v>
      </c>
      <c r="V232" s="20">
        <f t="shared" si="3"/>
        <v>11678.38</v>
      </c>
    </row>
    <row r="233" spans="1:22" x14ac:dyDescent="0.2">
      <c r="A233" s="18" t="s">
        <v>385</v>
      </c>
      <c r="B233" s="19" t="s">
        <v>30</v>
      </c>
      <c r="C233" s="18" t="s">
        <v>31</v>
      </c>
      <c r="D233" s="20">
        <v>260925.52000000002</v>
      </c>
      <c r="E233" s="18"/>
      <c r="F233" s="20"/>
      <c r="G233" s="20">
        <v>33535.83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20">
        <f t="shared" si="3"/>
        <v>294461.35000000003</v>
      </c>
    </row>
    <row r="234" spans="1:22" x14ac:dyDescent="0.2">
      <c r="A234" s="18" t="s">
        <v>392</v>
      </c>
      <c r="B234" s="19" t="s">
        <v>393</v>
      </c>
      <c r="C234" s="18" t="s">
        <v>84</v>
      </c>
      <c r="D234" s="20"/>
      <c r="E234" s="20"/>
      <c r="F234" s="20"/>
      <c r="G234" s="20"/>
      <c r="H234" s="20"/>
      <c r="I234" s="20">
        <v>4720416.43</v>
      </c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>
        <v>0</v>
      </c>
      <c r="V234" s="20">
        <f t="shared" si="3"/>
        <v>4720416.43</v>
      </c>
    </row>
    <row r="235" spans="1:22" x14ac:dyDescent="0.2">
      <c r="A235" s="18" t="s">
        <v>394</v>
      </c>
      <c r="B235" s="19" t="s">
        <v>395</v>
      </c>
      <c r="C235" s="18" t="s">
        <v>46</v>
      </c>
      <c r="D235" s="20"/>
      <c r="E235" s="20"/>
      <c r="F235" s="20"/>
      <c r="G235" s="20"/>
      <c r="H235" s="20"/>
      <c r="I235" s="20">
        <v>89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>
        <v>0</v>
      </c>
      <c r="V235" s="20">
        <f t="shared" si="3"/>
        <v>89</v>
      </c>
    </row>
    <row r="236" spans="1:22" x14ac:dyDescent="0.2">
      <c r="A236" s="18" t="s">
        <v>394</v>
      </c>
      <c r="B236" s="19" t="s">
        <v>30</v>
      </c>
      <c r="C236" s="18" t="s">
        <v>31</v>
      </c>
      <c r="D236" s="20">
        <v>143069.82</v>
      </c>
      <c r="E236" s="18"/>
      <c r="F236" s="20"/>
      <c r="G236" s="20">
        <v>18388.25</v>
      </c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20">
        <f t="shared" si="3"/>
        <v>161458.07</v>
      </c>
    </row>
    <row r="237" spans="1:22" x14ac:dyDescent="0.2">
      <c r="A237" s="18" t="s">
        <v>396</v>
      </c>
      <c r="B237" s="19" t="s">
        <v>30</v>
      </c>
      <c r="C237" s="18" t="s">
        <v>31</v>
      </c>
      <c r="D237" s="20">
        <v>87349.14</v>
      </c>
      <c r="E237" s="18"/>
      <c r="F237" s="20"/>
      <c r="G237" s="20">
        <v>11226.68</v>
      </c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20">
        <f t="shared" si="3"/>
        <v>98575.82</v>
      </c>
    </row>
    <row r="238" spans="1:22" x14ac:dyDescent="0.2">
      <c r="A238" s="18" t="s">
        <v>397</v>
      </c>
      <c r="B238" s="19" t="s">
        <v>398</v>
      </c>
      <c r="C238" s="18" t="s">
        <v>399</v>
      </c>
      <c r="D238" s="20"/>
      <c r="E238" s="20"/>
      <c r="F238" s="20"/>
      <c r="G238" s="20">
        <v>405067.49</v>
      </c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>
        <v>0</v>
      </c>
      <c r="V238" s="20">
        <f t="shared" si="3"/>
        <v>405067.49</v>
      </c>
    </row>
    <row r="239" spans="1:22" x14ac:dyDescent="0.2">
      <c r="A239" s="18" t="s">
        <v>397</v>
      </c>
      <c r="B239" s="19" t="s">
        <v>30</v>
      </c>
      <c r="C239" s="18" t="s">
        <v>31</v>
      </c>
      <c r="D239" s="20">
        <v>81286.720000000001</v>
      </c>
      <c r="E239" s="18"/>
      <c r="F239" s="20"/>
      <c r="G239" s="20">
        <v>10447.49</v>
      </c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20">
        <f t="shared" si="3"/>
        <v>91734.21</v>
      </c>
    </row>
    <row r="240" spans="1:22" x14ac:dyDescent="0.2">
      <c r="A240" s="18" t="s">
        <v>400</v>
      </c>
      <c r="B240" s="19" t="s">
        <v>401</v>
      </c>
      <c r="C240" s="18" t="s">
        <v>402</v>
      </c>
      <c r="D240" s="20"/>
      <c r="E240" s="20"/>
      <c r="F240" s="20"/>
      <c r="G240" s="20"/>
      <c r="H240" s="20">
        <v>3452</v>
      </c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>
        <v>0</v>
      </c>
      <c r="V240" s="20">
        <f t="shared" si="3"/>
        <v>3452</v>
      </c>
    </row>
    <row r="241" spans="1:22" x14ac:dyDescent="0.2">
      <c r="A241" s="18" t="s">
        <v>400</v>
      </c>
      <c r="B241" s="19" t="s">
        <v>30</v>
      </c>
      <c r="C241" s="18" t="s">
        <v>31</v>
      </c>
      <c r="D241" s="20">
        <v>46201.909999999996</v>
      </c>
      <c r="E241" s="18"/>
      <c r="F241" s="20"/>
      <c r="G241" s="20">
        <v>5938.170000000001</v>
      </c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20">
        <f t="shared" si="3"/>
        <v>52140.079999999994</v>
      </c>
    </row>
    <row r="242" spans="1:22" x14ac:dyDescent="0.2">
      <c r="A242" s="18" t="s">
        <v>403</v>
      </c>
      <c r="B242" s="19" t="s">
        <v>404</v>
      </c>
      <c r="C242" s="18" t="s">
        <v>405</v>
      </c>
      <c r="D242" s="20"/>
      <c r="E242" s="20"/>
      <c r="F242" s="20"/>
      <c r="G242" s="20"/>
      <c r="H242" s="20"/>
      <c r="I242" s="20"/>
      <c r="J242" s="20">
        <v>53667.55</v>
      </c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>
        <v>0</v>
      </c>
      <c r="V242" s="20">
        <f t="shared" si="3"/>
        <v>53667.55</v>
      </c>
    </row>
    <row r="243" spans="1:22" x14ac:dyDescent="0.2">
      <c r="A243" s="18" t="s">
        <v>403</v>
      </c>
      <c r="B243" s="19" t="s">
        <v>30</v>
      </c>
      <c r="C243" s="18" t="s">
        <v>31</v>
      </c>
      <c r="D243" s="20">
        <v>178057.68000000002</v>
      </c>
      <c r="E243" s="18"/>
      <c r="F243" s="20"/>
      <c r="G243" s="20">
        <v>22885.119999999999</v>
      </c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20">
        <f t="shared" si="3"/>
        <v>200942.80000000002</v>
      </c>
    </row>
    <row r="244" spans="1:22" x14ac:dyDescent="0.2">
      <c r="A244" s="18" t="s">
        <v>406</v>
      </c>
      <c r="B244" s="19" t="s">
        <v>407</v>
      </c>
      <c r="C244" s="18" t="s">
        <v>408</v>
      </c>
      <c r="D244" s="20"/>
      <c r="E244" s="20"/>
      <c r="F244" s="20"/>
      <c r="G244" s="20">
        <v>850025.77</v>
      </c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>
        <v>0</v>
      </c>
      <c r="V244" s="20">
        <f t="shared" si="3"/>
        <v>850025.77</v>
      </c>
    </row>
    <row r="245" spans="1:22" x14ac:dyDescent="0.2">
      <c r="A245" s="18" t="s">
        <v>406</v>
      </c>
      <c r="B245" s="19" t="s">
        <v>30</v>
      </c>
      <c r="C245" s="18" t="s">
        <v>31</v>
      </c>
      <c r="D245" s="20">
        <v>75546.45</v>
      </c>
      <c r="E245" s="18"/>
      <c r="F245" s="20"/>
      <c r="G245" s="20">
        <v>9709.7100000000009</v>
      </c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20">
        <f t="shared" si="3"/>
        <v>85256.16</v>
      </c>
    </row>
    <row r="246" spans="1:22" x14ac:dyDescent="0.2">
      <c r="A246" s="18" t="s">
        <v>409</v>
      </c>
      <c r="B246" s="19" t="s">
        <v>30</v>
      </c>
      <c r="C246" s="18" t="s">
        <v>31</v>
      </c>
      <c r="D246" s="20">
        <v>101086.91</v>
      </c>
      <c r="E246" s="18"/>
      <c r="F246" s="20"/>
      <c r="G246" s="20">
        <v>12992.339999999998</v>
      </c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20">
        <f t="shared" si="3"/>
        <v>114079.25</v>
      </c>
    </row>
    <row r="247" spans="1:22" x14ac:dyDescent="0.2">
      <c r="A247" s="18" t="s">
        <v>410</v>
      </c>
      <c r="B247" s="19" t="s">
        <v>30</v>
      </c>
      <c r="C247" s="18" t="s">
        <v>31</v>
      </c>
      <c r="D247" s="20">
        <v>193278.15</v>
      </c>
      <c r="E247" s="18"/>
      <c r="F247" s="20"/>
      <c r="G247" s="20">
        <v>24841.360000000001</v>
      </c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20">
        <f t="shared" si="3"/>
        <v>218119.51</v>
      </c>
    </row>
    <row r="248" spans="1:22" x14ac:dyDescent="0.2">
      <c r="A248" s="18" t="s">
        <v>411</v>
      </c>
      <c r="B248" s="19" t="s">
        <v>412</v>
      </c>
      <c r="C248" s="18" t="s">
        <v>413</v>
      </c>
      <c r="D248" s="20"/>
      <c r="E248" s="20"/>
      <c r="F248" s="20"/>
      <c r="G248" s="20">
        <v>583589.98</v>
      </c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>
        <v>0</v>
      </c>
      <c r="V248" s="20">
        <f t="shared" si="3"/>
        <v>583589.98</v>
      </c>
    </row>
    <row r="249" spans="1:22" x14ac:dyDescent="0.2">
      <c r="A249" s="18" t="s">
        <v>411</v>
      </c>
      <c r="B249" s="19" t="s">
        <v>30</v>
      </c>
      <c r="C249" s="18" t="s">
        <v>31</v>
      </c>
      <c r="D249" s="20">
        <v>133408.26</v>
      </c>
      <c r="E249" s="18"/>
      <c r="F249" s="20"/>
      <c r="G249" s="20">
        <v>17146.490000000002</v>
      </c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20">
        <f t="shared" si="3"/>
        <v>150554.75</v>
      </c>
    </row>
    <row r="250" spans="1:22" x14ac:dyDescent="0.2">
      <c r="A250" s="18" t="s">
        <v>414</v>
      </c>
      <c r="B250" s="19" t="s">
        <v>30</v>
      </c>
      <c r="C250" s="18" t="s">
        <v>31</v>
      </c>
      <c r="D250" s="20">
        <v>28002.2</v>
      </c>
      <c r="E250" s="18"/>
      <c r="F250" s="20"/>
      <c r="G250" s="20">
        <v>3599.0200000000004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20">
        <f t="shared" si="3"/>
        <v>31601.22</v>
      </c>
    </row>
    <row r="251" spans="1:22" x14ac:dyDescent="0.2">
      <c r="A251" s="18" t="s">
        <v>415</v>
      </c>
      <c r="B251" s="19" t="s">
        <v>30</v>
      </c>
      <c r="C251" s="18" t="s">
        <v>31</v>
      </c>
      <c r="D251" s="20">
        <v>367519.92</v>
      </c>
      <c r="E251" s="18"/>
      <c r="F251" s="20"/>
      <c r="G251" s="20">
        <v>47236.03</v>
      </c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20">
        <f t="shared" si="3"/>
        <v>414755.94999999995</v>
      </c>
    </row>
    <row r="252" spans="1:22" x14ac:dyDescent="0.2">
      <c r="A252" s="18" t="s">
        <v>416</v>
      </c>
      <c r="B252" s="19" t="s">
        <v>417</v>
      </c>
      <c r="C252" s="18" t="s">
        <v>418</v>
      </c>
      <c r="D252" s="20"/>
      <c r="E252" s="20"/>
      <c r="F252" s="20">
        <v>744.83</v>
      </c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>
        <v>0</v>
      </c>
      <c r="V252" s="20">
        <f t="shared" si="3"/>
        <v>744.83</v>
      </c>
    </row>
    <row r="253" spans="1:22" x14ac:dyDescent="0.2">
      <c r="A253" s="18" t="s">
        <v>419</v>
      </c>
      <c r="B253" s="19" t="s">
        <v>420</v>
      </c>
      <c r="C253" s="18" t="s">
        <v>421</v>
      </c>
      <c r="D253" s="20"/>
      <c r="E253" s="20"/>
      <c r="F253" s="20"/>
      <c r="G253" s="20"/>
      <c r="H253" s="20"/>
      <c r="I253" s="20">
        <v>2300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>
        <v>0</v>
      </c>
      <c r="V253" s="20">
        <f t="shared" si="3"/>
        <v>2300</v>
      </c>
    </row>
    <row r="254" spans="1:22" x14ac:dyDescent="0.2">
      <c r="A254" s="18" t="s">
        <v>419</v>
      </c>
      <c r="B254" s="19" t="s">
        <v>30</v>
      </c>
      <c r="C254" s="18" t="s">
        <v>31</v>
      </c>
      <c r="D254" s="20">
        <v>54347.92</v>
      </c>
      <c r="E254" s="18"/>
      <c r="F254" s="20"/>
      <c r="G254" s="20">
        <v>6985.1399999999994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20">
        <f t="shared" si="3"/>
        <v>61333.06</v>
      </c>
    </row>
    <row r="255" spans="1:22" x14ac:dyDescent="0.2">
      <c r="A255" s="18" t="s">
        <v>422</v>
      </c>
      <c r="B255" s="19" t="s">
        <v>423</v>
      </c>
      <c r="C255" s="18" t="s">
        <v>424</v>
      </c>
      <c r="D255" s="20"/>
      <c r="E255" s="20"/>
      <c r="F255" s="20"/>
      <c r="G255" s="20"/>
      <c r="H255" s="20"/>
      <c r="I255" s="20">
        <v>484406.25</v>
      </c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>
        <v>0</v>
      </c>
      <c r="V255" s="20">
        <f t="shared" si="3"/>
        <v>484406.25</v>
      </c>
    </row>
    <row r="256" spans="1:22" x14ac:dyDescent="0.2">
      <c r="A256" s="18" t="s">
        <v>425</v>
      </c>
      <c r="B256" s="19" t="s">
        <v>30</v>
      </c>
      <c r="C256" s="18" t="s">
        <v>31</v>
      </c>
      <c r="D256" s="20">
        <v>26625.82</v>
      </c>
      <c r="E256" s="18"/>
      <c r="F256" s="20"/>
      <c r="G256" s="20">
        <v>3422.1200000000003</v>
      </c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20">
        <f t="shared" si="3"/>
        <v>30047.94</v>
      </c>
    </row>
    <row r="257" spans="1:22" x14ac:dyDescent="0.2">
      <c r="A257" s="18" t="s">
        <v>426</v>
      </c>
      <c r="B257" s="19" t="s">
        <v>30</v>
      </c>
      <c r="C257" s="18" t="s">
        <v>31</v>
      </c>
      <c r="D257" s="20">
        <v>130176.02000000002</v>
      </c>
      <c r="E257" s="18"/>
      <c r="F257" s="20"/>
      <c r="G257" s="20">
        <v>9958.27</v>
      </c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20">
        <f t="shared" si="3"/>
        <v>140134.29</v>
      </c>
    </row>
    <row r="258" spans="1:22" x14ac:dyDescent="0.2">
      <c r="A258" s="18" t="s">
        <v>427</v>
      </c>
      <c r="B258" s="19" t="s">
        <v>30</v>
      </c>
      <c r="C258" s="18" t="s">
        <v>31</v>
      </c>
      <c r="D258" s="20">
        <v>58150.2</v>
      </c>
      <c r="E258" s="18"/>
      <c r="F258" s="20"/>
      <c r="G258" s="20">
        <v>7473.83</v>
      </c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20">
        <f t="shared" si="3"/>
        <v>65624.03</v>
      </c>
    </row>
    <row r="259" spans="1:22" x14ac:dyDescent="0.2">
      <c r="A259" s="18" t="s">
        <v>428</v>
      </c>
      <c r="B259" s="19" t="s">
        <v>30</v>
      </c>
      <c r="C259" s="18" t="s">
        <v>31</v>
      </c>
      <c r="D259" s="20">
        <v>65248.610000000008</v>
      </c>
      <c r="E259" s="18"/>
      <c r="F259" s="20"/>
      <c r="G259" s="20">
        <v>8386.17</v>
      </c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20">
        <f t="shared" ref="V259:V322" si="4">SUM(D259:U259)</f>
        <v>73634.780000000013</v>
      </c>
    </row>
    <row r="260" spans="1:22" x14ac:dyDescent="0.2">
      <c r="A260" s="18" t="s">
        <v>429</v>
      </c>
      <c r="B260" s="19" t="s">
        <v>430</v>
      </c>
      <c r="C260" s="18" t="s">
        <v>431</v>
      </c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>
        <v>3498.63</v>
      </c>
      <c r="P260" s="20"/>
      <c r="Q260" s="20"/>
      <c r="R260" s="20"/>
      <c r="S260" s="20"/>
      <c r="T260" s="20"/>
      <c r="U260" s="20">
        <v>0</v>
      </c>
      <c r="V260" s="20">
        <f t="shared" si="4"/>
        <v>3498.63</v>
      </c>
    </row>
    <row r="261" spans="1:22" x14ac:dyDescent="0.2">
      <c r="A261" s="18" t="s">
        <v>429</v>
      </c>
      <c r="B261" s="19" t="s">
        <v>30</v>
      </c>
      <c r="C261" s="18" t="s">
        <v>31</v>
      </c>
      <c r="D261" s="20">
        <v>80417.67</v>
      </c>
      <c r="E261" s="18"/>
      <c r="F261" s="20"/>
      <c r="G261" s="20">
        <v>10335.799999999999</v>
      </c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20">
        <f t="shared" si="4"/>
        <v>90753.47</v>
      </c>
    </row>
    <row r="262" spans="1:22" x14ac:dyDescent="0.2">
      <c r="A262" s="18" t="s">
        <v>432</v>
      </c>
      <c r="B262" s="19" t="s">
        <v>30</v>
      </c>
      <c r="C262" s="18" t="s">
        <v>31</v>
      </c>
      <c r="D262" s="20">
        <v>37298.310000000005</v>
      </c>
      <c r="E262" s="18"/>
      <c r="F262" s="20"/>
      <c r="G262" s="20">
        <v>4793.8200000000006</v>
      </c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20">
        <f t="shared" si="4"/>
        <v>42092.130000000005</v>
      </c>
    </row>
    <row r="263" spans="1:22" x14ac:dyDescent="0.2">
      <c r="A263" s="18" t="s">
        <v>433</v>
      </c>
      <c r="B263" s="19" t="s">
        <v>30</v>
      </c>
      <c r="C263" s="18" t="s">
        <v>31</v>
      </c>
      <c r="D263" s="20">
        <v>22743.08</v>
      </c>
      <c r="E263" s="18"/>
      <c r="F263" s="20"/>
      <c r="G263" s="20">
        <v>2923.09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20">
        <f t="shared" si="4"/>
        <v>25666.170000000002</v>
      </c>
    </row>
    <row r="264" spans="1:22" x14ac:dyDescent="0.2">
      <c r="A264" s="18" t="s">
        <v>434</v>
      </c>
      <c r="B264" s="19" t="s">
        <v>435</v>
      </c>
      <c r="C264" s="18" t="s">
        <v>436</v>
      </c>
      <c r="D264" s="20"/>
      <c r="E264" s="20"/>
      <c r="F264" s="20"/>
      <c r="G264" s="20"/>
      <c r="H264" s="20"/>
      <c r="I264" s="20">
        <v>3252.7</v>
      </c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>
        <v>0</v>
      </c>
      <c r="V264" s="20">
        <f t="shared" si="4"/>
        <v>3252.7</v>
      </c>
    </row>
    <row r="265" spans="1:22" x14ac:dyDescent="0.2">
      <c r="A265" s="18" t="s">
        <v>434</v>
      </c>
      <c r="B265" s="19" t="s">
        <v>30</v>
      </c>
      <c r="C265" s="18" t="s">
        <v>31</v>
      </c>
      <c r="D265" s="20">
        <v>173058.5</v>
      </c>
      <c r="E265" s="18"/>
      <c r="F265" s="20"/>
      <c r="G265" s="20">
        <v>22242.590000000004</v>
      </c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20">
        <f t="shared" si="4"/>
        <v>195301.09</v>
      </c>
    </row>
    <row r="266" spans="1:22" x14ac:dyDescent="0.2">
      <c r="A266" s="18" t="s">
        <v>437</v>
      </c>
      <c r="B266" s="19" t="s">
        <v>438</v>
      </c>
      <c r="C266" s="18" t="s">
        <v>439</v>
      </c>
      <c r="D266" s="20"/>
      <c r="E266" s="20"/>
      <c r="F266" s="20"/>
      <c r="G266" s="20"/>
      <c r="H266" s="20"/>
      <c r="I266" s="20">
        <v>473627.43</v>
      </c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>
        <v>0</v>
      </c>
      <c r="V266" s="20">
        <f t="shared" si="4"/>
        <v>473627.43</v>
      </c>
    </row>
    <row r="267" spans="1:22" x14ac:dyDescent="0.2">
      <c r="A267" s="18" t="s">
        <v>437</v>
      </c>
      <c r="B267" s="19" t="s">
        <v>440</v>
      </c>
      <c r="C267" s="18" t="s">
        <v>441</v>
      </c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>
        <v>6005</v>
      </c>
      <c r="P267" s="20"/>
      <c r="Q267" s="20"/>
      <c r="R267" s="20"/>
      <c r="S267" s="20"/>
      <c r="T267" s="20"/>
      <c r="U267" s="20">
        <v>0</v>
      </c>
      <c r="V267" s="20">
        <f t="shared" si="4"/>
        <v>6005</v>
      </c>
    </row>
    <row r="268" spans="1:22" x14ac:dyDescent="0.2">
      <c r="A268" s="18" t="s">
        <v>437</v>
      </c>
      <c r="B268" s="19" t="s">
        <v>30</v>
      </c>
      <c r="C268" s="18" t="s">
        <v>31</v>
      </c>
      <c r="D268" s="20">
        <v>268011.14999999997</v>
      </c>
      <c r="E268" s="18"/>
      <c r="F268" s="20"/>
      <c r="G268" s="20">
        <v>34446.519999999997</v>
      </c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20">
        <f t="shared" si="4"/>
        <v>302457.67</v>
      </c>
    </row>
    <row r="269" spans="1:22" x14ac:dyDescent="0.2">
      <c r="A269" s="18" t="s">
        <v>442</v>
      </c>
      <c r="B269" s="19" t="s">
        <v>443</v>
      </c>
      <c r="C269" s="18" t="s">
        <v>444</v>
      </c>
      <c r="D269" s="20"/>
      <c r="E269" s="20"/>
      <c r="F269" s="20"/>
      <c r="G269" s="20"/>
      <c r="H269" s="20"/>
      <c r="I269" s="20">
        <v>382582.07</v>
      </c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>
        <v>0</v>
      </c>
      <c r="V269" s="20">
        <f t="shared" si="4"/>
        <v>382582.07</v>
      </c>
    </row>
    <row r="270" spans="1:22" x14ac:dyDescent="0.2">
      <c r="A270" s="18" t="s">
        <v>445</v>
      </c>
      <c r="B270" s="19" t="s">
        <v>446</v>
      </c>
      <c r="C270" s="18" t="s">
        <v>447</v>
      </c>
      <c r="D270" s="20"/>
      <c r="E270" s="20"/>
      <c r="F270" s="20"/>
      <c r="G270" s="20"/>
      <c r="H270" s="20"/>
      <c r="I270" s="20">
        <v>146243.79999999999</v>
      </c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>
        <v>0</v>
      </c>
      <c r="V270" s="20">
        <f t="shared" si="4"/>
        <v>146243.79999999999</v>
      </c>
    </row>
    <row r="271" spans="1:22" x14ac:dyDescent="0.2">
      <c r="A271" s="18" t="s">
        <v>445</v>
      </c>
      <c r="B271" s="19" t="s">
        <v>30</v>
      </c>
      <c r="C271" s="18" t="s">
        <v>31</v>
      </c>
      <c r="D271" s="20">
        <v>60544.3</v>
      </c>
      <c r="E271" s="18"/>
      <c r="F271" s="20"/>
      <c r="G271" s="20">
        <v>7781.5399999999991</v>
      </c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20">
        <f t="shared" si="4"/>
        <v>68325.84</v>
      </c>
    </row>
    <row r="272" spans="1:22" x14ac:dyDescent="0.2">
      <c r="A272" s="18" t="s">
        <v>448</v>
      </c>
      <c r="B272" s="19" t="s">
        <v>30</v>
      </c>
      <c r="C272" s="18" t="s">
        <v>31</v>
      </c>
      <c r="D272" s="20">
        <v>79343.259999999995</v>
      </c>
      <c r="E272" s="18"/>
      <c r="F272" s="20"/>
      <c r="G272" s="20">
        <v>10197.709999999999</v>
      </c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20">
        <f t="shared" si="4"/>
        <v>89540.97</v>
      </c>
    </row>
    <row r="273" spans="1:22" x14ac:dyDescent="0.2">
      <c r="A273" s="18" t="s">
        <v>449</v>
      </c>
      <c r="B273" s="19" t="s">
        <v>30</v>
      </c>
      <c r="C273" s="18" t="s">
        <v>31</v>
      </c>
      <c r="D273" s="20">
        <v>244190.46999999997</v>
      </c>
      <c r="E273" s="18"/>
      <c r="F273" s="20"/>
      <c r="G273" s="20">
        <v>31384.939999999995</v>
      </c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20">
        <f t="shared" si="4"/>
        <v>275575.40999999997</v>
      </c>
    </row>
    <row r="274" spans="1:22" x14ac:dyDescent="0.2">
      <c r="A274" s="18" t="s">
        <v>450</v>
      </c>
      <c r="B274" s="19" t="s">
        <v>451</v>
      </c>
      <c r="C274" s="18" t="s">
        <v>452</v>
      </c>
      <c r="D274" s="20"/>
      <c r="E274" s="20"/>
      <c r="F274" s="20"/>
      <c r="G274" s="20"/>
      <c r="H274" s="20"/>
      <c r="I274" s="20">
        <v>93527.46</v>
      </c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>
        <v>0</v>
      </c>
      <c r="V274" s="20">
        <f t="shared" si="4"/>
        <v>93527.46</v>
      </c>
    </row>
    <row r="275" spans="1:22" x14ac:dyDescent="0.2">
      <c r="A275" s="18" t="s">
        <v>453</v>
      </c>
      <c r="B275" s="19" t="s">
        <v>30</v>
      </c>
      <c r="C275" s="18" t="s">
        <v>31</v>
      </c>
      <c r="D275" s="20">
        <v>50817.87</v>
      </c>
      <c r="E275" s="18"/>
      <c r="F275" s="20"/>
      <c r="G275" s="20">
        <v>6531.44</v>
      </c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20">
        <f t="shared" si="4"/>
        <v>57349.310000000005</v>
      </c>
    </row>
    <row r="276" spans="1:22" x14ac:dyDescent="0.2">
      <c r="A276" s="18" t="s">
        <v>454</v>
      </c>
      <c r="B276" s="19" t="s">
        <v>30</v>
      </c>
      <c r="C276" s="18" t="s">
        <v>31</v>
      </c>
      <c r="D276" s="20">
        <v>1865.8999999999999</v>
      </c>
      <c r="E276" s="18"/>
      <c r="F276" s="20"/>
      <c r="G276" s="20">
        <v>239.82000000000002</v>
      </c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20">
        <f t="shared" si="4"/>
        <v>2105.7199999999998</v>
      </c>
    </row>
    <row r="277" spans="1:22" x14ac:dyDescent="0.2">
      <c r="A277" s="18" t="s">
        <v>455</v>
      </c>
      <c r="B277" s="19" t="s">
        <v>456</v>
      </c>
      <c r="C277" s="18" t="s">
        <v>457</v>
      </c>
      <c r="D277" s="20"/>
      <c r="E277" s="20"/>
      <c r="F277" s="20"/>
      <c r="G277" s="20">
        <v>60305.29</v>
      </c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>
        <v>0</v>
      </c>
      <c r="V277" s="20">
        <f t="shared" si="4"/>
        <v>60305.29</v>
      </c>
    </row>
    <row r="278" spans="1:22" x14ac:dyDescent="0.2">
      <c r="A278" s="18" t="s">
        <v>455</v>
      </c>
      <c r="B278" s="19" t="s">
        <v>458</v>
      </c>
      <c r="C278" s="18" t="s">
        <v>459</v>
      </c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>
        <v>18010.87</v>
      </c>
      <c r="T278" s="20"/>
      <c r="U278" s="20">
        <v>0</v>
      </c>
      <c r="V278" s="20">
        <f t="shared" si="4"/>
        <v>18010.87</v>
      </c>
    </row>
    <row r="279" spans="1:22" x14ac:dyDescent="0.2">
      <c r="A279" s="18" t="s">
        <v>455</v>
      </c>
      <c r="B279" s="19" t="s">
        <v>460</v>
      </c>
      <c r="C279" s="18" t="s">
        <v>461</v>
      </c>
      <c r="D279" s="20"/>
      <c r="E279" s="20"/>
      <c r="F279" s="20"/>
      <c r="G279" s="20"/>
      <c r="H279" s="20"/>
      <c r="I279" s="20"/>
      <c r="J279" s="20"/>
      <c r="K279" s="20"/>
      <c r="L279" s="20"/>
      <c r="M279" s="20">
        <v>6691.85</v>
      </c>
      <c r="N279" s="20"/>
      <c r="O279" s="20"/>
      <c r="P279" s="20"/>
      <c r="Q279" s="20"/>
      <c r="R279" s="20"/>
      <c r="S279" s="20"/>
      <c r="T279" s="20"/>
      <c r="U279" s="20">
        <v>60226.82</v>
      </c>
      <c r="V279" s="20">
        <f t="shared" si="4"/>
        <v>66918.67</v>
      </c>
    </row>
    <row r="280" spans="1:22" x14ac:dyDescent="0.2">
      <c r="A280" s="18" t="s">
        <v>455</v>
      </c>
      <c r="B280" s="19" t="s">
        <v>30</v>
      </c>
      <c r="C280" s="18" t="s">
        <v>31</v>
      </c>
      <c r="D280" s="20">
        <v>150709.78</v>
      </c>
      <c r="E280" s="18"/>
      <c r="F280" s="20"/>
      <c r="G280" s="20">
        <v>19370.189999999999</v>
      </c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20">
        <f t="shared" si="4"/>
        <v>170079.97</v>
      </c>
    </row>
    <row r="281" spans="1:22" x14ac:dyDescent="0.2">
      <c r="A281" s="18" t="s">
        <v>462</v>
      </c>
      <c r="B281" s="19" t="s">
        <v>30</v>
      </c>
      <c r="C281" s="18" t="s">
        <v>31</v>
      </c>
      <c r="D281" s="20">
        <v>24070.22</v>
      </c>
      <c r="E281" s="18"/>
      <c r="F281" s="20"/>
      <c r="G281" s="20">
        <v>3093.6600000000003</v>
      </c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20">
        <f t="shared" si="4"/>
        <v>27163.88</v>
      </c>
    </row>
    <row r="282" spans="1:22" x14ac:dyDescent="0.2">
      <c r="A282" s="18" t="s">
        <v>463</v>
      </c>
      <c r="B282" s="19" t="s">
        <v>30</v>
      </c>
      <c r="C282" s="18" t="s">
        <v>31</v>
      </c>
      <c r="D282" s="20">
        <v>148130.18</v>
      </c>
      <c r="E282" s="18"/>
      <c r="F282" s="20"/>
      <c r="G282" s="20">
        <v>19038.64</v>
      </c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20">
        <f t="shared" si="4"/>
        <v>167168.82</v>
      </c>
    </row>
    <row r="283" spans="1:22" x14ac:dyDescent="0.2">
      <c r="A283" s="18" t="s">
        <v>464</v>
      </c>
      <c r="B283" s="19" t="s">
        <v>465</v>
      </c>
      <c r="C283" s="18" t="s">
        <v>466</v>
      </c>
      <c r="D283" s="20"/>
      <c r="E283" s="20"/>
      <c r="F283" s="20"/>
      <c r="G283" s="20"/>
      <c r="H283" s="20"/>
      <c r="I283" s="20">
        <v>26600.51</v>
      </c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>
        <v>0</v>
      </c>
      <c r="V283" s="20">
        <f t="shared" si="4"/>
        <v>26600.51</v>
      </c>
    </row>
    <row r="284" spans="1:22" x14ac:dyDescent="0.2">
      <c r="A284" s="18" t="s">
        <v>467</v>
      </c>
      <c r="B284" s="19" t="s">
        <v>468</v>
      </c>
      <c r="C284" s="18" t="s">
        <v>469</v>
      </c>
      <c r="D284" s="20"/>
      <c r="E284" s="20"/>
      <c r="F284" s="20"/>
      <c r="G284" s="20">
        <v>237120.8</v>
      </c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>
        <v>0</v>
      </c>
      <c r="V284" s="20">
        <f t="shared" si="4"/>
        <v>237120.8</v>
      </c>
    </row>
    <row r="285" spans="1:22" x14ac:dyDescent="0.2">
      <c r="A285" s="18" t="s">
        <v>467</v>
      </c>
      <c r="B285" s="19" t="s">
        <v>30</v>
      </c>
      <c r="C285" s="18" t="s">
        <v>31</v>
      </c>
      <c r="D285" s="20">
        <v>44876.020000000004</v>
      </c>
      <c r="E285" s="18"/>
      <c r="F285" s="20"/>
      <c r="G285" s="20">
        <v>5767.75</v>
      </c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20">
        <f t="shared" si="4"/>
        <v>50643.770000000004</v>
      </c>
    </row>
    <row r="286" spans="1:22" x14ac:dyDescent="0.2">
      <c r="A286" s="18" t="s">
        <v>470</v>
      </c>
      <c r="B286" s="19" t="s">
        <v>471</v>
      </c>
      <c r="C286" s="18" t="s">
        <v>472</v>
      </c>
      <c r="D286" s="20"/>
      <c r="E286" s="20"/>
      <c r="F286" s="20"/>
      <c r="G286" s="20"/>
      <c r="H286" s="20"/>
      <c r="I286" s="20"/>
      <c r="J286" s="20">
        <v>2707.59</v>
      </c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>
        <v>0</v>
      </c>
      <c r="V286" s="20">
        <f t="shared" si="4"/>
        <v>2707.59</v>
      </c>
    </row>
    <row r="287" spans="1:22" x14ac:dyDescent="0.2">
      <c r="A287" s="18" t="s">
        <v>470</v>
      </c>
      <c r="B287" s="19" t="s">
        <v>473</v>
      </c>
      <c r="C287" s="18" t="s">
        <v>474</v>
      </c>
      <c r="D287" s="20"/>
      <c r="E287" s="20"/>
      <c r="F287" s="20"/>
      <c r="G287" s="20"/>
      <c r="H287" s="20"/>
      <c r="I287" s="20">
        <v>1616775.22</v>
      </c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>
        <v>0</v>
      </c>
      <c r="V287" s="20">
        <f t="shared" si="4"/>
        <v>1616775.22</v>
      </c>
    </row>
    <row r="288" spans="1:22" x14ac:dyDescent="0.2">
      <c r="A288" s="18" t="s">
        <v>470</v>
      </c>
      <c r="B288" s="19" t="s">
        <v>30</v>
      </c>
      <c r="C288" s="18" t="s">
        <v>31</v>
      </c>
      <c r="D288" s="20">
        <v>155389.57</v>
      </c>
      <c r="E288" s="18"/>
      <c r="F288" s="20"/>
      <c r="G288" s="20">
        <v>19971.669999999998</v>
      </c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20">
        <f t="shared" si="4"/>
        <v>175361.24</v>
      </c>
    </row>
    <row r="289" spans="1:22" x14ac:dyDescent="0.2">
      <c r="A289" s="18" t="s">
        <v>475</v>
      </c>
      <c r="B289" s="19" t="s">
        <v>476</v>
      </c>
      <c r="C289" s="18" t="s">
        <v>477</v>
      </c>
      <c r="D289" s="20"/>
      <c r="E289" s="20"/>
      <c r="F289" s="20"/>
      <c r="G289" s="20"/>
      <c r="H289" s="20"/>
      <c r="I289" s="20">
        <v>3143440.01</v>
      </c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>
        <v>0</v>
      </c>
      <c r="V289" s="20">
        <f t="shared" si="4"/>
        <v>3143440.01</v>
      </c>
    </row>
    <row r="290" spans="1:22" x14ac:dyDescent="0.2">
      <c r="A290" s="18" t="s">
        <v>478</v>
      </c>
      <c r="B290" s="19" t="s">
        <v>479</v>
      </c>
      <c r="C290" s="18" t="s">
        <v>480</v>
      </c>
      <c r="D290" s="20"/>
      <c r="E290" s="20"/>
      <c r="F290" s="20"/>
      <c r="G290" s="20"/>
      <c r="H290" s="20"/>
      <c r="I290" s="20"/>
      <c r="J290" s="20">
        <v>332808.15000000002</v>
      </c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>
        <v>0</v>
      </c>
      <c r="V290" s="20">
        <f t="shared" si="4"/>
        <v>332808.15000000002</v>
      </c>
    </row>
    <row r="291" spans="1:22" x14ac:dyDescent="0.2">
      <c r="A291" s="18" t="s">
        <v>478</v>
      </c>
      <c r="B291" s="19" t="s">
        <v>30</v>
      </c>
      <c r="C291" s="18" t="s">
        <v>31</v>
      </c>
      <c r="D291" s="20">
        <v>83731.48</v>
      </c>
      <c r="E291" s="18"/>
      <c r="F291" s="20"/>
      <c r="G291" s="20">
        <v>10761.710000000001</v>
      </c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20">
        <f t="shared" si="4"/>
        <v>94493.19</v>
      </c>
    </row>
    <row r="292" spans="1:22" x14ac:dyDescent="0.2">
      <c r="A292" s="18" t="s">
        <v>481</v>
      </c>
      <c r="B292" s="19" t="s">
        <v>482</v>
      </c>
      <c r="C292" s="18" t="s">
        <v>483</v>
      </c>
      <c r="D292" s="20"/>
      <c r="E292" s="20"/>
      <c r="F292" s="20"/>
      <c r="G292" s="20">
        <v>6063705.6200000001</v>
      </c>
      <c r="H292" s="20"/>
      <c r="I292" s="20">
        <v>9298678.1199999992</v>
      </c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>
        <v>0</v>
      </c>
      <c r="V292" s="20">
        <f t="shared" si="4"/>
        <v>15362383.739999998</v>
      </c>
    </row>
    <row r="293" spans="1:22" x14ac:dyDescent="0.2">
      <c r="A293" s="18" t="s">
        <v>484</v>
      </c>
      <c r="B293" s="19" t="s">
        <v>30</v>
      </c>
      <c r="C293" s="18" t="s">
        <v>31</v>
      </c>
      <c r="D293" s="20">
        <v>62448.47</v>
      </c>
      <c r="E293" s="18"/>
      <c r="F293" s="20"/>
      <c r="G293" s="20">
        <v>8026.2800000000007</v>
      </c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20">
        <f t="shared" si="4"/>
        <v>70474.75</v>
      </c>
    </row>
    <row r="294" spans="1:22" x14ac:dyDescent="0.2">
      <c r="A294" s="18" t="s">
        <v>485</v>
      </c>
      <c r="B294" s="19" t="s">
        <v>486</v>
      </c>
      <c r="C294" s="18" t="s">
        <v>487</v>
      </c>
      <c r="D294" s="20"/>
      <c r="E294" s="20"/>
      <c r="F294" s="20">
        <v>807940.03</v>
      </c>
      <c r="G294" s="20">
        <v>66740.7</v>
      </c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>
        <v>0</v>
      </c>
      <c r="V294" s="20">
        <f t="shared" si="4"/>
        <v>874680.73</v>
      </c>
    </row>
    <row r="295" spans="1:22" x14ac:dyDescent="0.2">
      <c r="A295" s="18" t="s">
        <v>488</v>
      </c>
      <c r="B295" s="19" t="s">
        <v>30</v>
      </c>
      <c r="C295" s="18" t="s">
        <v>31</v>
      </c>
      <c r="D295" s="20">
        <v>196888.63</v>
      </c>
      <c r="E295" s="18"/>
      <c r="F295" s="20"/>
      <c r="G295" s="20">
        <v>25305.4</v>
      </c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20">
        <f t="shared" si="4"/>
        <v>222194.03</v>
      </c>
    </row>
    <row r="296" spans="1:22" x14ac:dyDescent="0.2">
      <c r="A296" s="18" t="s">
        <v>489</v>
      </c>
      <c r="B296" s="19" t="s">
        <v>490</v>
      </c>
      <c r="C296" s="18" t="s">
        <v>491</v>
      </c>
      <c r="D296" s="20"/>
      <c r="E296" s="20"/>
      <c r="F296" s="20"/>
      <c r="G296" s="20"/>
      <c r="H296" s="20"/>
      <c r="I296" s="20">
        <v>132715.51</v>
      </c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>
        <v>0</v>
      </c>
      <c r="V296" s="20">
        <f t="shared" si="4"/>
        <v>132715.51</v>
      </c>
    </row>
    <row r="297" spans="1:22" x14ac:dyDescent="0.2">
      <c r="A297" s="18" t="s">
        <v>489</v>
      </c>
      <c r="B297" s="19" t="s">
        <v>492</v>
      </c>
      <c r="C297" s="18" t="s">
        <v>61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>
        <v>3101.03</v>
      </c>
      <c r="P297" s="20"/>
      <c r="Q297" s="20"/>
      <c r="R297" s="20"/>
      <c r="S297" s="20"/>
      <c r="T297" s="20"/>
      <c r="U297" s="20">
        <v>0</v>
      </c>
      <c r="V297" s="20">
        <f t="shared" si="4"/>
        <v>3101.03</v>
      </c>
    </row>
    <row r="298" spans="1:22" x14ac:dyDescent="0.2">
      <c r="A298" s="18" t="s">
        <v>489</v>
      </c>
      <c r="B298" s="19" t="s">
        <v>30</v>
      </c>
      <c r="C298" s="18" t="s">
        <v>31</v>
      </c>
      <c r="D298" s="20">
        <v>264946.28000000003</v>
      </c>
      <c r="E298" s="18"/>
      <c r="F298" s="20"/>
      <c r="G298" s="20">
        <v>34052.600000000006</v>
      </c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20">
        <f t="shared" si="4"/>
        <v>298998.88</v>
      </c>
    </row>
    <row r="299" spans="1:22" x14ac:dyDescent="0.2">
      <c r="A299" s="18" t="s">
        <v>493</v>
      </c>
      <c r="B299" s="19" t="s">
        <v>30</v>
      </c>
      <c r="C299" s="18" t="s">
        <v>31</v>
      </c>
      <c r="D299" s="20">
        <v>164778.40999999997</v>
      </c>
      <c r="E299" s="18"/>
      <c r="F299" s="20"/>
      <c r="G299" s="20">
        <v>21178.38</v>
      </c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20">
        <f t="shared" si="4"/>
        <v>185956.78999999998</v>
      </c>
    </row>
    <row r="300" spans="1:22" x14ac:dyDescent="0.2">
      <c r="A300" s="18" t="s">
        <v>494</v>
      </c>
      <c r="B300" s="19" t="s">
        <v>495</v>
      </c>
      <c r="C300" s="18" t="s">
        <v>496</v>
      </c>
      <c r="D300" s="20"/>
      <c r="E300" s="20"/>
      <c r="F300" s="20"/>
      <c r="G300" s="20"/>
      <c r="H300" s="20"/>
      <c r="I300" s="20">
        <v>564.04999999999995</v>
      </c>
      <c r="J300" s="20">
        <v>36751.93</v>
      </c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>
        <v>0</v>
      </c>
      <c r="V300" s="20">
        <f t="shared" si="4"/>
        <v>37315.980000000003</v>
      </c>
    </row>
    <row r="301" spans="1:22" x14ac:dyDescent="0.2">
      <c r="A301" s="18" t="s">
        <v>494</v>
      </c>
      <c r="B301" s="19" t="s">
        <v>30</v>
      </c>
      <c r="C301" s="18" t="s">
        <v>31</v>
      </c>
      <c r="D301" s="20">
        <v>474199.37</v>
      </c>
      <c r="E301" s="18"/>
      <c r="F301" s="20"/>
      <c r="G301" s="20">
        <v>60947.16</v>
      </c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20">
        <f t="shared" si="4"/>
        <v>535146.53</v>
      </c>
    </row>
    <row r="302" spans="1:22" x14ac:dyDescent="0.2">
      <c r="A302" s="18" t="s">
        <v>497</v>
      </c>
      <c r="B302" s="19" t="s">
        <v>498</v>
      </c>
      <c r="C302" s="18" t="s">
        <v>499</v>
      </c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>
        <v>8689.98</v>
      </c>
      <c r="S302" s="20"/>
      <c r="T302" s="20"/>
      <c r="U302" s="20">
        <v>0</v>
      </c>
      <c r="V302" s="20">
        <f t="shared" si="4"/>
        <v>8689.98</v>
      </c>
    </row>
    <row r="303" spans="1:22" x14ac:dyDescent="0.2">
      <c r="A303" s="18" t="s">
        <v>497</v>
      </c>
      <c r="B303" s="19" t="s">
        <v>500</v>
      </c>
      <c r="C303" s="18" t="s">
        <v>501</v>
      </c>
      <c r="D303" s="20"/>
      <c r="E303" s="20"/>
      <c r="F303" s="20">
        <v>1536</v>
      </c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>
        <v>0</v>
      </c>
      <c r="V303" s="20">
        <f t="shared" si="4"/>
        <v>1536</v>
      </c>
    </row>
    <row r="304" spans="1:22" x14ac:dyDescent="0.2">
      <c r="A304" s="18" t="s">
        <v>497</v>
      </c>
      <c r="B304" s="19" t="s">
        <v>30</v>
      </c>
      <c r="C304" s="18" t="s">
        <v>31</v>
      </c>
      <c r="D304" s="20">
        <v>35412.36</v>
      </c>
      <c r="E304" s="18"/>
      <c r="F304" s="20"/>
      <c r="G304" s="20">
        <v>4551.43</v>
      </c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20">
        <f t="shared" si="4"/>
        <v>39963.79</v>
      </c>
    </row>
    <row r="305" spans="1:22" x14ac:dyDescent="0.2">
      <c r="A305" s="18" t="s">
        <v>502</v>
      </c>
      <c r="B305" s="19" t="s">
        <v>503</v>
      </c>
      <c r="C305" s="18" t="s">
        <v>477</v>
      </c>
      <c r="D305" s="20"/>
      <c r="E305" s="20"/>
      <c r="F305" s="20"/>
      <c r="G305" s="20"/>
      <c r="H305" s="20"/>
      <c r="I305" s="20">
        <v>656877.61</v>
      </c>
      <c r="J305" s="20">
        <v>0</v>
      </c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>
        <v>0</v>
      </c>
      <c r="V305" s="20">
        <f t="shared" si="4"/>
        <v>656877.61</v>
      </c>
    </row>
    <row r="306" spans="1:22" x14ac:dyDescent="0.2">
      <c r="A306" s="18" t="s">
        <v>502</v>
      </c>
      <c r="B306" s="19" t="s">
        <v>504</v>
      </c>
      <c r="C306" s="18" t="s">
        <v>505</v>
      </c>
      <c r="D306" s="20"/>
      <c r="E306" s="20"/>
      <c r="F306" s="20"/>
      <c r="G306" s="20"/>
      <c r="H306" s="20"/>
      <c r="I306" s="20"/>
      <c r="J306" s="20">
        <v>23725.1</v>
      </c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>
        <v>0</v>
      </c>
      <c r="V306" s="20">
        <f t="shared" si="4"/>
        <v>23725.1</v>
      </c>
    </row>
    <row r="307" spans="1:22" x14ac:dyDescent="0.2">
      <c r="A307" s="18" t="s">
        <v>502</v>
      </c>
      <c r="B307" s="19" t="s">
        <v>506</v>
      </c>
      <c r="C307" s="18" t="s">
        <v>477</v>
      </c>
      <c r="D307" s="20"/>
      <c r="E307" s="20"/>
      <c r="F307" s="20"/>
      <c r="G307" s="20"/>
      <c r="H307" s="20"/>
      <c r="I307" s="20">
        <v>25279.119999999999</v>
      </c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>
        <v>0</v>
      </c>
      <c r="V307" s="20">
        <f t="shared" si="4"/>
        <v>25279.119999999999</v>
      </c>
    </row>
    <row r="308" spans="1:22" x14ac:dyDescent="0.2">
      <c r="A308" s="18" t="s">
        <v>502</v>
      </c>
      <c r="B308" s="19" t="s">
        <v>507</v>
      </c>
      <c r="C308" s="18" t="s">
        <v>508</v>
      </c>
      <c r="D308" s="20"/>
      <c r="E308" s="20"/>
      <c r="F308" s="20"/>
      <c r="G308" s="20"/>
      <c r="H308" s="20">
        <v>441597.4</v>
      </c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>
        <v>0</v>
      </c>
      <c r="V308" s="20">
        <f t="shared" si="4"/>
        <v>441597.4</v>
      </c>
    </row>
    <row r="309" spans="1:22" x14ac:dyDescent="0.2">
      <c r="A309" s="18" t="s">
        <v>502</v>
      </c>
      <c r="B309" s="19" t="s">
        <v>30</v>
      </c>
      <c r="C309" s="18" t="s">
        <v>31</v>
      </c>
      <c r="D309" s="20">
        <v>139506.87</v>
      </c>
      <c r="E309" s="18"/>
      <c r="F309" s="20"/>
      <c r="G309" s="20">
        <v>17930.32</v>
      </c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20">
        <f t="shared" si="4"/>
        <v>157437.19</v>
      </c>
    </row>
    <row r="310" spans="1:22" x14ac:dyDescent="0.2">
      <c r="A310" s="18" t="s">
        <v>509</v>
      </c>
      <c r="B310" s="19" t="s">
        <v>510</v>
      </c>
      <c r="C310" s="18" t="s">
        <v>511</v>
      </c>
      <c r="D310" s="20"/>
      <c r="E310" s="20"/>
      <c r="F310" s="20"/>
      <c r="G310" s="20"/>
      <c r="H310" s="20"/>
      <c r="I310" s="20">
        <v>61677.16</v>
      </c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>
        <v>0</v>
      </c>
      <c r="V310" s="20">
        <f t="shared" si="4"/>
        <v>61677.16</v>
      </c>
    </row>
    <row r="311" spans="1:22" x14ac:dyDescent="0.2">
      <c r="A311" s="18" t="s">
        <v>509</v>
      </c>
      <c r="B311" s="19" t="s">
        <v>30</v>
      </c>
      <c r="C311" s="18" t="s">
        <v>31</v>
      </c>
      <c r="D311" s="20">
        <v>40178.230000000003</v>
      </c>
      <c r="E311" s="18"/>
      <c r="F311" s="20"/>
      <c r="G311" s="20">
        <v>5163.97</v>
      </c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20">
        <f t="shared" si="4"/>
        <v>45342.200000000004</v>
      </c>
    </row>
    <row r="312" spans="1:22" x14ac:dyDescent="0.2">
      <c r="A312" s="18" t="s">
        <v>512</v>
      </c>
      <c r="B312" s="19" t="s">
        <v>513</v>
      </c>
      <c r="C312" s="18" t="s">
        <v>421</v>
      </c>
      <c r="D312" s="20"/>
      <c r="E312" s="20"/>
      <c r="F312" s="20"/>
      <c r="G312" s="20"/>
      <c r="H312" s="20"/>
      <c r="I312" s="20">
        <v>52949.25</v>
      </c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>
        <v>0</v>
      </c>
      <c r="V312" s="20">
        <f t="shared" si="4"/>
        <v>52949.25</v>
      </c>
    </row>
    <row r="313" spans="1:22" x14ac:dyDescent="0.2">
      <c r="A313" s="18" t="s">
        <v>514</v>
      </c>
      <c r="B313" s="19" t="s">
        <v>515</v>
      </c>
      <c r="C313" s="18" t="s">
        <v>516</v>
      </c>
      <c r="D313" s="20"/>
      <c r="E313" s="20"/>
      <c r="F313" s="20"/>
      <c r="G313" s="20"/>
      <c r="H313" s="20"/>
      <c r="I313" s="20"/>
      <c r="J313" s="20"/>
      <c r="K313" s="20"/>
      <c r="L313" s="20"/>
      <c r="M313" s="20">
        <v>65870.070000000007</v>
      </c>
      <c r="N313" s="20"/>
      <c r="O313" s="20"/>
      <c r="P313" s="20"/>
      <c r="Q313" s="20"/>
      <c r="R313" s="20"/>
      <c r="S313" s="20"/>
      <c r="T313" s="20"/>
      <c r="U313" s="20">
        <v>592831.6</v>
      </c>
      <c r="V313" s="20">
        <f t="shared" si="4"/>
        <v>658701.66999999993</v>
      </c>
    </row>
    <row r="314" spans="1:22" x14ac:dyDescent="0.2">
      <c r="A314" s="18" t="s">
        <v>514</v>
      </c>
      <c r="B314" s="19" t="s">
        <v>517</v>
      </c>
      <c r="C314" s="18" t="s">
        <v>516</v>
      </c>
      <c r="D314" s="20"/>
      <c r="E314" s="20"/>
      <c r="F314" s="20"/>
      <c r="G314" s="20"/>
      <c r="H314" s="20"/>
      <c r="I314" s="20"/>
      <c r="J314" s="20"/>
      <c r="K314" s="20"/>
      <c r="L314" s="20"/>
      <c r="M314" s="20">
        <v>69000</v>
      </c>
      <c r="N314" s="20"/>
      <c r="O314" s="20"/>
      <c r="P314" s="20"/>
      <c r="Q314" s="20"/>
      <c r="R314" s="20"/>
      <c r="S314" s="20"/>
      <c r="T314" s="20"/>
      <c r="U314" s="20">
        <v>0</v>
      </c>
      <c r="V314" s="20">
        <f t="shared" si="4"/>
        <v>69000</v>
      </c>
    </row>
    <row r="315" spans="1:22" x14ac:dyDescent="0.2">
      <c r="A315" s="18" t="s">
        <v>514</v>
      </c>
      <c r="B315" s="19" t="s">
        <v>518</v>
      </c>
      <c r="C315" s="18" t="s">
        <v>516</v>
      </c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>
        <v>35047.980000000003</v>
      </c>
      <c r="V315" s="20">
        <f t="shared" si="4"/>
        <v>35047.980000000003</v>
      </c>
    </row>
    <row r="316" spans="1:22" x14ac:dyDescent="0.2">
      <c r="A316" s="18" t="s">
        <v>514</v>
      </c>
      <c r="B316" s="19" t="s">
        <v>519</v>
      </c>
      <c r="C316" s="18" t="s">
        <v>520</v>
      </c>
      <c r="D316" s="20"/>
      <c r="E316" s="20"/>
      <c r="F316" s="20"/>
      <c r="G316" s="20"/>
      <c r="H316" s="20"/>
      <c r="I316" s="20"/>
      <c r="J316" s="20">
        <v>254357.24</v>
      </c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>
        <v>0</v>
      </c>
      <c r="V316" s="20">
        <f t="shared" si="4"/>
        <v>254357.24</v>
      </c>
    </row>
    <row r="317" spans="1:22" x14ac:dyDescent="0.2">
      <c r="A317" s="18" t="s">
        <v>514</v>
      </c>
      <c r="B317" s="19" t="s">
        <v>521</v>
      </c>
      <c r="C317" s="18" t="s">
        <v>522</v>
      </c>
      <c r="D317" s="20"/>
      <c r="E317" s="20"/>
      <c r="F317" s="20"/>
      <c r="G317" s="20"/>
      <c r="H317" s="20"/>
      <c r="I317" s="20"/>
      <c r="J317" s="20">
        <v>1245.77</v>
      </c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>
        <v>0</v>
      </c>
      <c r="V317" s="20">
        <f t="shared" si="4"/>
        <v>1245.77</v>
      </c>
    </row>
    <row r="318" spans="1:22" x14ac:dyDescent="0.2">
      <c r="A318" s="18" t="s">
        <v>514</v>
      </c>
      <c r="B318" s="19" t="s">
        <v>523</v>
      </c>
      <c r="C318" s="18" t="s">
        <v>516</v>
      </c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>
        <v>247340.26</v>
      </c>
      <c r="V318" s="20">
        <f t="shared" si="4"/>
        <v>247340.26</v>
      </c>
    </row>
    <row r="319" spans="1:22" x14ac:dyDescent="0.2">
      <c r="A319" s="18" t="s">
        <v>514</v>
      </c>
      <c r="B319" s="19" t="s">
        <v>30</v>
      </c>
      <c r="C319" s="18" t="s">
        <v>31</v>
      </c>
      <c r="D319" s="20">
        <v>420088.64999999997</v>
      </c>
      <c r="E319" s="18"/>
      <c r="F319" s="20"/>
      <c r="G319" s="20">
        <v>53992.5</v>
      </c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20">
        <f t="shared" si="4"/>
        <v>474081.14999999997</v>
      </c>
    </row>
    <row r="320" spans="1:22" x14ac:dyDescent="0.2">
      <c r="A320" s="18" t="s">
        <v>524</v>
      </c>
      <c r="B320" s="19" t="s">
        <v>525</v>
      </c>
      <c r="C320" s="18" t="s">
        <v>526</v>
      </c>
      <c r="D320" s="20"/>
      <c r="E320" s="20"/>
      <c r="F320" s="20"/>
      <c r="G320" s="20"/>
      <c r="H320" s="20"/>
      <c r="I320" s="20">
        <v>139446.34</v>
      </c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>
        <v>0</v>
      </c>
      <c r="V320" s="20">
        <f t="shared" si="4"/>
        <v>139446.34</v>
      </c>
    </row>
    <row r="321" spans="1:22" x14ac:dyDescent="0.2">
      <c r="A321" s="18" t="s">
        <v>527</v>
      </c>
      <c r="B321" s="19" t="s">
        <v>528</v>
      </c>
      <c r="C321" s="18" t="s">
        <v>529</v>
      </c>
      <c r="D321" s="20"/>
      <c r="E321" s="20"/>
      <c r="F321" s="20">
        <v>317.11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>
        <v>0</v>
      </c>
      <c r="V321" s="20">
        <f t="shared" si="4"/>
        <v>317.11</v>
      </c>
    </row>
    <row r="322" spans="1:22" x14ac:dyDescent="0.2">
      <c r="A322" s="18" t="s">
        <v>527</v>
      </c>
      <c r="B322" s="19" t="s">
        <v>30</v>
      </c>
      <c r="C322" s="18" t="s">
        <v>31</v>
      </c>
      <c r="D322" s="20">
        <v>49709</v>
      </c>
      <c r="E322" s="18"/>
      <c r="F322" s="20"/>
      <c r="G322" s="20">
        <v>6388.92</v>
      </c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20">
        <f t="shared" si="4"/>
        <v>56097.919999999998</v>
      </c>
    </row>
    <row r="323" spans="1:22" x14ac:dyDescent="0.2">
      <c r="A323" s="18" t="s">
        <v>530</v>
      </c>
      <c r="B323" s="19" t="s">
        <v>531</v>
      </c>
      <c r="C323" s="18" t="s">
        <v>532</v>
      </c>
      <c r="D323" s="20"/>
      <c r="E323" s="20"/>
      <c r="F323" s="20">
        <v>1467.01</v>
      </c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>
        <v>0</v>
      </c>
      <c r="V323" s="20">
        <f t="shared" ref="V323:V386" si="5">SUM(D323:U323)</f>
        <v>1467.01</v>
      </c>
    </row>
    <row r="324" spans="1:22" x14ac:dyDescent="0.2">
      <c r="A324" s="18" t="s">
        <v>530</v>
      </c>
      <c r="B324" s="19" t="s">
        <v>30</v>
      </c>
      <c r="C324" s="18" t="s">
        <v>31</v>
      </c>
      <c r="D324" s="20">
        <v>146936.20000000001</v>
      </c>
      <c r="E324" s="18"/>
      <c r="F324" s="20"/>
      <c r="G324" s="20">
        <v>18885.189999999999</v>
      </c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20">
        <f t="shared" si="5"/>
        <v>165821.39000000001</v>
      </c>
    </row>
    <row r="325" spans="1:22" x14ac:dyDescent="0.2">
      <c r="A325" s="18" t="s">
        <v>533</v>
      </c>
      <c r="B325" s="19" t="s">
        <v>534</v>
      </c>
      <c r="C325" s="18" t="s">
        <v>535</v>
      </c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>
        <v>3815.56</v>
      </c>
      <c r="V325" s="20">
        <f t="shared" si="5"/>
        <v>3815.56</v>
      </c>
    </row>
    <row r="326" spans="1:22" x14ac:dyDescent="0.2">
      <c r="A326" s="18" t="s">
        <v>533</v>
      </c>
      <c r="B326" s="19" t="s">
        <v>536</v>
      </c>
      <c r="C326" s="18" t="s">
        <v>535</v>
      </c>
      <c r="D326" s="20"/>
      <c r="E326" s="20"/>
      <c r="F326" s="20"/>
      <c r="G326" s="20"/>
      <c r="H326" s="20"/>
      <c r="I326" s="20"/>
      <c r="J326" s="20"/>
      <c r="K326" s="20"/>
      <c r="L326" s="20"/>
      <c r="M326" s="20">
        <v>770.96</v>
      </c>
      <c r="N326" s="20"/>
      <c r="O326" s="20"/>
      <c r="P326" s="20"/>
      <c r="Q326" s="20"/>
      <c r="R326" s="20"/>
      <c r="S326" s="20"/>
      <c r="T326" s="20"/>
      <c r="U326" s="20">
        <v>224560.33</v>
      </c>
      <c r="V326" s="20">
        <f t="shared" si="5"/>
        <v>225331.28999999998</v>
      </c>
    </row>
    <row r="327" spans="1:22" x14ac:dyDescent="0.2">
      <c r="A327" s="18" t="s">
        <v>533</v>
      </c>
      <c r="B327" s="19" t="s">
        <v>537</v>
      </c>
      <c r="C327" s="18" t="s">
        <v>535</v>
      </c>
      <c r="D327" s="20"/>
      <c r="E327" s="20"/>
      <c r="F327" s="20"/>
      <c r="G327" s="20"/>
      <c r="H327" s="20"/>
      <c r="I327" s="20"/>
      <c r="J327" s="20"/>
      <c r="K327" s="20"/>
      <c r="L327" s="20"/>
      <c r="M327" s="20">
        <v>2722.33</v>
      </c>
      <c r="N327" s="20"/>
      <c r="O327" s="20"/>
      <c r="P327" s="20"/>
      <c r="Q327" s="20"/>
      <c r="R327" s="20"/>
      <c r="S327" s="20"/>
      <c r="T327" s="20"/>
      <c r="U327" s="20">
        <v>156408.16</v>
      </c>
      <c r="V327" s="20">
        <f t="shared" si="5"/>
        <v>159130.49</v>
      </c>
    </row>
    <row r="328" spans="1:22" x14ac:dyDescent="0.2">
      <c r="A328" s="18" t="s">
        <v>533</v>
      </c>
      <c r="B328" s="19" t="s">
        <v>538</v>
      </c>
      <c r="C328" s="18" t="s">
        <v>535</v>
      </c>
      <c r="D328" s="20"/>
      <c r="E328" s="20"/>
      <c r="F328" s="20"/>
      <c r="G328" s="20"/>
      <c r="H328" s="20"/>
      <c r="I328" s="20"/>
      <c r="J328" s="20"/>
      <c r="K328" s="20"/>
      <c r="L328" s="20"/>
      <c r="M328" s="20">
        <v>4709.95</v>
      </c>
      <c r="N328" s="20"/>
      <c r="O328" s="20"/>
      <c r="P328" s="20"/>
      <c r="Q328" s="20"/>
      <c r="R328" s="20"/>
      <c r="S328" s="20"/>
      <c r="T328" s="20"/>
      <c r="U328" s="20">
        <v>0</v>
      </c>
      <c r="V328" s="20">
        <f t="shared" si="5"/>
        <v>4709.95</v>
      </c>
    </row>
    <row r="329" spans="1:22" x14ac:dyDescent="0.2">
      <c r="A329" s="18" t="s">
        <v>533</v>
      </c>
      <c r="B329" s="19" t="s">
        <v>30</v>
      </c>
      <c r="C329" s="18" t="s">
        <v>31</v>
      </c>
      <c r="D329" s="20">
        <v>288114.08999999997</v>
      </c>
      <c r="E329" s="18"/>
      <c r="F329" s="20"/>
      <c r="G329" s="20">
        <v>37030.269999999997</v>
      </c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20">
        <f t="shared" si="5"/>
        <v>325144.36</v>
      </c>
    </row>
    <row r="330" spans="1:22" x14ac:dyDescent="0.2">
      <c r="A330" s="18" t="s">
        <v>539</v>
      </c>
      <c r="B330" s="19">
        <v>43772</v>
      </c>
      <c r="C330" s="18" t="s">
        <v>540</v>
      </c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>
        <v>31.64</v>
      </c>
      <c r="V330" s="20">
        <f t="shared" si="5"/>
        <v>31.64</v>
      </c>
    </row>
    <row r="331" spans="1:22" x14ac:dyDescent="0.2">
      <c r="A331" s="18" t="s">
        <v>539</v>
      </c>
      <c r="B331" s="19" t="s">
        <v>541</v>
      </c>
      <c r="C331" s="18" t="s">
        <v>542</v>
      </c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>
        <v>522399.68</v>
      </c>
      <c r="V331" s="20">
        <f t="shared" si="5"/>
        <v>522399.68</v>
      </c>
    </row>
    <row r="332" spans="1:22" x14ac:dyDescent="0.2">
      <c r="A332" s="18" t="s">
        <v>539</v>
      </c>
      <c r="B332" s="19" t="s">
        <v>543</v>
      </c>
      <c r="C332" s="18" t="s">
        <v>542</v>
      </c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>
        <v>33351.199999999997</v>
      </c>
      <c r="V332" s="20">
        <f t="shared" si="5"/>
        <v>33351.199999999997</v>
      </c>
    </row>
    <row r="333" spans="1:22" x14ac:dyDescent="0.2">
      <c r="A333" s="18" t="s">
        <v>539</v>
      </c>
      <c r="B333" s="19" t="s">
        <v>30</v>
      </c>
      <c r="C333" s="18" t="s">
        <v>31</v>
      </c>
      <c r="D333" s="20">
        <v>91556.94</v>
      </c>
      <c r="E333" s="18"/>
      <c r="F333" s="20"/>
      <c r="G333" s="20">
        <v>11767.49</v>
      </c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20">
        <f t="shared" si="5"/>
        <v>103324.43000000001</v>
      </c>
    </row>
    <row r="334" spans="1:22" x14ac:dyDescent="0.2">
      <c r="A334" s="18" t="s">
        <v>544</v>
      </c>
      <c r="B334" s="19" t="s">
        <v>545</v>
      </c>
      <c r="C334" s="18" t="s">
        <v>421</v>
      </c>
      <c r="D334" s="20"/>
      <c r="E334" s="20"/>
      <c r="F334" s="20"/>
      <c r="G334" s="20">
        <v>236329.53</v>
      </c>
      <c r="H334" s="20"/>
      <c r="I334" s="20">
        <v>392664.20999999996</v>
      </c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>
        <v>0</v>
      </c>
      <c r="V334" s="20">
        <f t="shared" si="5"/>
        <v>628993.74</v>
      </c>
    </row>
    <row r="335" spans="1:22" x14ac:dyDescent="0.2">
      <c r="A335" s="18" t="s">
        <v>546</v>
      </c>
      <c r="B335" s="19" t="s">
        <v>30</v>
      </c>
      <c r="C335" s="18" t="s">
        <v>31</v>
      </c>
      <c r="D335" s="20">
        <v>33015.51</v>
      </c>
      <c r="E335" s="18"/>
      <c r="F335" s="20"/>
      <c r="G335" s="20">
        <v>3255.16</v>
      </c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20">
        <f t="shared" si="5"/>
        <v>36270.67</v>
      </c>
    </row>
    <row r="336" spans="1:22" x14ac:dyDescent="0.2">
      <c r="A336" s="18" t="s">
        <v>547</v>
      </c>
      <c r="B336" s="19" t="s">
        <v>30</v>
      </c>
      <c r="C336" s="18" t="s">
        <v>31</v>
      </c>
      <c r="D336" s="20">
        <v>55871.770000000004</v>
      </c>
      <c r="E336" s="18"/>
      <c r="F336" s="20"/>
      <c r="G336" s="20">
        <v>4741.45</v>
      </c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20">
        <f t="shared" si="5"/>
        <v>60613.22</v>
      </c>
    </row>
    <row r="337" spans="1:22" x14ac:dyDescent="0.2">
      <c r="A337" s="18" t="s">
        <v>548</v>
      </c>
      <c r="B337" s="19" t="s">
        <v>549</v>
      </c>
      <c r="C337" s="18" t="s">
        <v>550</v>
      </c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>
        <v>32801.56</v>
      </c>
      <c r="V337" s="20">
        <f t="shared" si="5"/>
        <v>32801.56</v>
      </c>
    </row>
    <row r="338" spans="1:22" x14ac:dyDescent="0.2">
      <c r="A338" s="18" t="s">
        <v>548</v>
      </c>
      <c r="B338" s="19" t="s">
        <v>551</v>
      </c>
      <c r="C338" s="18" t="s">
        <v>550</v>
      </c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>
        <v>78504.19</v>
      </c>
      <c r="V338" s="20">
        <f t="shared" si="5"/>
        <v>78504.19</v>
      </c>
    </row>
    <row r="339" spans="1:22" x14ac:dyDescent="0.2">
      <c r="A339" s="18" t="s">
        <v>548</v>
      </c>
      <c r="B339" s="19" t="s">
        <v>552</v>
      </c>
      <c r="C339" s="18" t="s">
        <v>550</v>
      </c>
      <c r="D339" s="20"/>
      <c r="E339" s="20"/>
      <c r="F339" s="20"/>
      <c r="G339" s="20"/>
      <c r="H339" s="20"/>
      <c r="I339" s="20"/>
      <c r="J339" s="20"/>
      <c r="K339" s="20"/>
      <c r="L339" s="20"/>
      <c r="M339" s="20">
        <v>79776</v>
      </c>
      <c r="N339" s="20"/>
      <c r="O339" s="20"/>
      <c r="P339" s="20"/>
      <c r="Q339" s="20"/>
      <c r="R339" s="20"/>
      <c r="S339" s="20"/>
      <c r="T339" s="20"/>
      <c r="U339" s="20">
        <v>717984</v>
      </c>
      <c r="V339" s="20">
        <f t="shared" si="5"/>
        <v>797760</v>
      </c>
    </row>
    <row r="340" spans="1:22" x14ac:dyDescent="0.2">
      <c r="A340" s="18" t="s">
        <v>548</v>
      </c>
      <c r="B340" s="19" t="s">
        <v>553</v>
      </c>
      <c r="C340" s="18" t="s">
        <v>550</v>
      </c>
      <c r="D340" s="20"/>
      <c r="E340" s="20"/>
      <c r="F340" s="20"/>
      <c r="G340" s="20"/>
      <c r="H340" s="20"/>
      <c r="I340" s="20"/>
      <c r="J340" s="20"/>
      <c r="K340" s="20"/>
      <c r="L340" s="20"/>
      <c r="M340" s="20">
        <v>20111.02</v>
      </c>
      <c r="N340" s="20"/>
      <c r="O340" s="20"/>
      <c r="P340" s="20"/>
      <c r="Q340" s="20"/>
      <c r="R340" s="20"/>
      <c r="S340" s="20"/>
      <c r="T340" s="20"/>
      <c r="U340" s="20">
        <v>180999.32</v>
      </c>
      <c r="V340" s="20">
        <f t="shared" si="5"/>
        <v>201110.34</v>
      </c>
    </row>
    <row r="341" spans="1:22" x14ac:dyDescent="0.2">
      <c r="A341" s="18" t="s">
        <v>548</v>
      </c>
      <c r="B341" s="19" t="s">
        <v>554</v>
      </c>
      <c r="C341" s="18" t="s">
        <v>550</v>
      </c>
      <c r="D341" s="20"/>
      <c r="E341" s="20"/>
      <c r="F341" s="20"/>
      <c r="G341" s="20"/>
      <c r="H341" s="20"/>
      <c r="I341" s="20"/>
      <c r="J341" s="20"/>
      <c r="K341" s="20"/>
      <c r="L341" s="20"/>
      <c r="M341" s="20">
        <v>12489.12</v>
      </c>
      <c r="N341" s="20"/>
      <c r="O341" s="20"/>
      <c r="P341" s="20"/>
      <c r="Q341" s="20"/>
      <c r="R341" s="20"/>
      <c r="S341" s="20"/>
      <c r="T341" s="20"/>
      <c r="U341" s="20">
        <v>112402.13</v>
      </c>
      <c r="V341" s="20">
        <f t="shared" si="5"/>
        <v>124891.25</v>
      </c>
    </row>
    <row r="342" spans="1:22" x14ac:dyDescent="0.2">
      <c r="A342" s="18" t="s">
        <v>548</v>
      </c>
      <c r="B342" s="19" t="s">
        <v>555</v>
      </c>
      <c r="C342" s="18" t="s">
        <v>550</v>
      </c>
      <c r="D342" s="20"/>
      <c r="E342" s="20"/>
      <c r="F342" s="20"/>
      <c r="G342" s="20"/>
      <c r="H342" s="20"/>
      <c r="I342" s="20"/>
      <c r="J342" s="20"/>
      <c r="K342" s="20"/>
      <c r="L342" s="20"/>
      <c r="M342" s="20">
        <v>12324.53</v>
      </c>
      <c r="N342" s="20"/>
      <c r="O342" s="20"/>
      <c r="P342" s="20"/>
      <c r="Q342" s="20"/>
      <c r="R342" s="20"/>
      <c r="S342" s="20"/>
      <c r="T342" s="20"/>
      <c r="U342" s="20">
        <v>110920.89</v>
      </c>
      <c r="V342" s="20">
        <f t="shared" si="5"/>
        <v>123245.42</v>
      </c>
    </row>
    <row r="343" spans="1:22" x14ac:dyDescent="0.2">
      <c r="A343" s="18" t="s">
        <v>548</v>
      </c>
      <c r="B343" s="19" t="s">
        <v>556</v>
      </c>
      <c r="C343" s="18" t="s">
        <v>550</v>
      </c>
      <c r="D343" s="20"/>
      <c r="E343" s="20"/>
      <c r="F343" s="20"/>
      <c r="G343" s="20"/>
      <c r="H343" s="20"/>
      <c r="I343" s="20"/>
      <c r="J343" s="20"/>
      <c r="K343" s="20"/>
      <c r="L343" s="20"/>
      <c r="M343" s="20">
        <v>245.66</v>
      </c>
      <c r="N343" s="20"/>
      <c r="O343" s="20"/>
      <c r="P343" s="20"/>
      <c r="Q343" s="20"/>
      <c r="R343" s="20"/>
      <c r="S343" s="20"/>
      <c r="T343" s="20"/>
      <c r="U343" s="20">
        <v>2210.94</v>
      </c>
      <c r="V343" s="20">
        <f t="shared" si="5"/>
        <v>2456.6</v>
      </c>
    </row>
    <row r="344" spans="1:22" x14ac:dyDescent="0.2">
      <c r="A344" s="18" t="s">
        <v>548</v>
      </c>
      <c r="B344" s="19" t="s">
        <v>557</v>
      </c>
      <c r="C344" s="18" t="s">
        <v>550</v>
      </c>
      <c r="D344" s="20"/>
      <c r="E344" s="20"/>
      <c r="F344" s="20"/>
      <c r="G344" s="20"/>
      <c r="H344" s="20"/>
      <c r="I344" s="20"/>
      <c r="J344" s="20"/>
      <c r="K344" s="20"/>
      <c r="L344" s="20"/>
      <c r="M344" s="20">
        <v>606782.81000000006</v>
      </c>
      <c r="N344" s="20"/>
      <c r="O344" s="20"/>
      <c r="P344" s="20"/>
      <c r="Q344" s="20"/>
      <c r="R344" s="20"/>
      <c r="S344" s="20"/>
      <c r="T344" s="20"/>
      <c r="U344" s="20">
        <v>0</v>
      </c>
      <c r="V344" s="20">
        <f t="shared" si="5"/>
        <v>606782.81000000006</v>
      </c>
    </row>
    <row r="345" spans="1:22" x14ac:dyDescent="0.2">
      <c r="A345" s="18" t="s">
        <v>548</v>
      </c>
      <c r="B345" s="19" t="s">
        <v>558</v>
      </c>
      <c r="C345" s="18" t="s">
        <v>128</v>
      </c>
      <c r="D345" s="20"/>
      <c r="E345" s="20"/>
      <c r="F345" s="20"/>
      <c r="G345" s="20"/>
      <c r="H345" s="20"/>
      <c r="I345" s="20">
        <v>-2420.85</v>
      </c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>
        <v>0</v>
      </c>
      <c r="V345" s="20">
        <f t="shared" si="5"/>
        <v>-2420.85</v>
      </c>
    </row>
    <row r="346" spans="1:22" x14ac:dyDescent="0.2">
      <c r="A346" s="18" t="s">
        <v>548</v>
      </c>
      <c r="B346" s="19" t="s">
        <v>559</v>
      </c>
      <c r="C346" s="18" t="s">
        <v>560</v>
      </c>
      <c r="D346" s="20"/>
      <c r="E346" s="20"/>
      <c r="F346" s="20"/>
      <c r="G346" s="20">
        <v>2580</v>
      </c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>
        <v>6405.52</v>
      </c>
      <c r="S346" s="20"/>
      <c r="T346" s="20"/>
      <c r="U346" s="20">
        <v>0</v>
      </c>
      <c r="V346" s="20">
        <f t="shared" si="5"/>
        <v>8985.52</v>
      </c>
    </row>
    <row r="347" spans="1:22" x14ac:dyDescent="0.2">
      <c r="A347" s="18" t="s">
        <v>548</v>
      </c>
      <c r="B347" s="19" t="s">
        <v>561</v>
      </c>
      <c r="C347" s="18" t="s">
        <v>562</v>
      </c>
      <c r="D347" s="20"/>
      <c r="E347" s="20"/>
      <c r="F347" s="20"/>
      <c r="G347" s="20"/>
      <c r="H347" s="20"/>
      <c r="I347" s="20">
        <v>216556.29</v>
      </c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>
        <v>0</v>
      </c>
      <c r="V347" s="20">
        <f t="shared" si="5"/>
        <v>216556.29</v>
      </c>
    </row>
    <row r="348" spans="1:22" x14ac:dyDescent="0.2">
      <c r="A348" s="18" t="s">
        <v>548</v>
      </c>
      <c r="B348" s="19" t="s">
        <v>563</v>
      </c>
      <c r="C348" s="18" t="s">
        <v>564</v>
      </c>
      <c r="D348" s="20"/>
      <c r="E348" s="20"/>
      <c r="F348" s="20"/>
      <c r="G348" s="20"/>
      <c r="H348" s="20"/>
      <c r="I348" s="20"/>
      <c r="J348" s="20">
        <v>54732.18</v>
      </c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>
        <v>0</v>
      </c>
      <c r="V348" s="20">
        <f t="shared" si="5"/>
        <v>54732.18</v>
      </c>
    </row>
    <row r="349" spans="1:22" x14ac:dyDescent="0.2">
      <c r="A349" s="18" t="s">
        <v>548</v>
      </c>
      <c r="B349" s="19" t="s">
        <v>565</v>
      </c>
      <c r="C349" s="18" t="s">
        <v>566</v>
      </c>
      <c r="D349" s="20"/>
      <c r="E349" s="20"/>
      <c r="F349" s="20"/>
      <c r="G349" s="20"/>
      <c r="H349" s="20"/>
      <c r="I349" s="20">
        <v>719971.84000000008</v>
      </c>
      <c r="J349" s="20"/>
      <c r="K349" s="20"/>
      <c r="L349" s="20"/>
      <c r="M349" s="20"/>
      <c r="N349" s="20"/>
      <c r="O349" s="20"/>
      <c r="P349" s="20"/>
      <c r="Q349" s="20"/>
      <c r="R349" s="20">
        <v>1415724.0599999998</v>
      </c>
      <c r="S349" s="20"/>
      <c r="T349" s="20"/>
      <c r="U349" s="20">
        <v>0</v>
      </c>
      <c r="V349" s="20">
        <f t="shared" si="5"/>
        <v>2135695.9</v>
      </c>
    </row>
    <row r="350" spans="1:22" x14ac:dyDescent="0.2">
      <c r="A350" s="18" t="s">
        <v>548</v>
      </c>
      <c r="B350" s="19" t="s">
        <v>567</v>
      </c>
      <c r="C350" s="18" t="s">
        <v>568</v>
      </c>
      <c r="D350" s="20"/>
      <c r="E350" s="20"/>
      <c r="F350" s="20"/>
      <c r="G350" s="20"/>
      <c r="H350" s="20"/>
      <c r="I350" s="20"/>
      <c r="J350" s="20">
        <v>4046.77</v>
      </c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>
        <v>0</v>
      </c>
      <c r="V350" s="20">
        <f t="shared" si="5"/>
        <v>4046.77</v>
      </c>
    </row>
    <row r="351" spans="1:22" x14ac:dyDescent="0.2">
      <c r="A351" s="18" t="s">
        <v>548</v>
      </c>
      <c r="B351" s="19" t="s">
        <v>569</v>
      </c>
      <c r="C351" s="18" t="s">
        <v>550</v>
      </c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>
        <v>57883.71</v>
      </c>
      <c r="V351" s="20">
        <f t="shared" si="5"/>
        <v>57883.71</v>
      </c>
    </row>
    <row r="352" spans="1:22" x14ac:dyDescent="0.2">
      <c r="A352" s="18" t="s">
        <v>548</v>
      </c>
      <c r="B352" s="19" t="s">
        <v>570</v>
      </c>
      <c r="C352" s="18" t="s">
        <v>550</v>
      </c>
      <c r="D352" s="20"/>
      <c r="E352" s="20"/>
      <c r="F352" s="20"/>
      <c r="G352" s="20"/>
      <c r="H352" s="20"/>
      <c r="I352" s="20"/>
      <c r="J352" s="20"/>
      <c r="K352" s="20"/>
      <c r="L352" s="20"/>
      <c r="M352" s="20">
        <v>15458.76</v>
      </c>
      <c r="N352" s="20"/>
      <c r="O352" s="20"/>
      <c r="P352" s="20"/>
      <c r="Q352" s="20"/>
      <c r="R352" s="20"/>
      <c r="S352" s="20"/>
      <c r="T352" s="20"/>
      <c r="U352" s="20">
        <v>0</v>
      </c>
      <c r="V352" s="20">
        <f t="shared" si="5"/>
        <v>15458.76</v>
      </c>
    </row>
    <row r="353" spans="1:22" x14ac:dyDescent="0.2">
      <c r="A353" s="18" t="s">
        <v>548</v>
      </c>
      <c r="B353" s="19" t="s">
        <v>30</v>
      </c>
      <c r="C353" s="18" t="s">
        <v>31</v>
      </c>
      <c r="D353" s="20">
        <v>281031.49</v>
      </c>
      <c r="E353" s="18"/>
      <c r="F353" s="20"/>
      <c r="G353" s="20">
        <v>36119.979999999996</v>
      </c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20">
        <f t="shared" si="5"/>
        <v>317151.46999999997</v>
      </c>
    </row>
    <row r="354" spans="1:22" x14ac:dyDescent="0.2">
      <c r="A354" s="18" t="s">
        <v>571</v>
      </c>
      <c r="B354" s="19" t="s">
        <v>572</v>
      </c>
      <c r="C354" s="18" t="s">
        <v>566</v>
      </c>
      <c r="D354" s="20"/>
      <c r="E354" s="20"/>
      <c r="F354" s="20"/>
      <c r="G354" s="20">
        <v>874933.08000000007</v>
      </c>
      <c r="H354" s="20"/>
      <c r="I354" s="20">
        <v>8323118.5999999996</v>
      </c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>
        <v>0</v>
      </c>
      <c r="V354" s="20">
        <f t="shared" si="5"/>
        <v>9198051.6799999997</v>
      </c>
    </row>
    <row r="355" spans="1:22" x14ac:dyDescent="0.2">
      <c r="A355" s="18" t="s">
        <v>573</v>
      </c>
      <c r="B355" s="19" t="s">
        <v>574</v>
      </c>
      <c r="C355" s="18" t="s">
        <v>575</v>
      </c>
      <c r="D355" s="20"/>
      <c r="E355" s="20"/>
      <c r="F355" s="20"/>
      <c r="G355" s="20"/>
      <c r="H355" s="20"/>
      <c r="I355" s="20">
        <v>78573.87</v>
      </c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>
        <v>0</v>
      </c>
      <c r="V355" s="20">
        <f t="shared" si="5"/>
        <v>78573.87</v>
      </c>
    </row>
    <row r="356" spans="1:22" x14ac:dyDescent="0.2">
      <c r="A356" s="18" t="s">
        <v>573</v>
      </c>
      <c r="B356" s="19" t="s">
        <v>576</v>
      </c>
      <c r="C356" s="18" t="s">
        <v>577</v>
      </c>
      <c r="D356" s="20"/>
      <c r="E356" s="20"/>
      <c r="F356" s="20"/>
      <c r="G356" s="20"/>
      <c r="H356" s="20"/>
      <c r="I356" s="20">
        <v>7247.38</v>
      </c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>
        <v>0</v>
      </c>
      <c r="V356" s="20">
        <f t="shared" si="5"/>
        <v>7247.38</v>
      </c>
    </row>
    <row r="357" spans="1:22" x14ac:dyDescent="0.2">
      <c r="A357" s="18" t="s">
        <v>573</v>
      </c>
      <c r="B357" s="19" t="s">
        <v>30</v>
      </c>
      <c r="C357" s="18" t="s">
        <v>31</v>
      </c>
      <c r="D357" s="20">
        <v>97277.040000000008</v>
      </c>
      <c r="E357" s="18"/>
      <c r="F357" s="20"/>
      <c r="G357" s="20">
        <v>12502.670000000002</v>
      </c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20">
        <f t="shared" si="5"/>
        <v>109779.71</v>
      </c>
    </row>
    <row r="358" spans="1:22" x14ac:dyDescent="0.2">
      <c r="A358" s="18" t="s">
        <v>578</v>
      </c>
      <c r="B358" s="19" t="s">
        <v>579</v>
      </c>
      <c r="C358" s="18" t="s">
        <v>376</v>
      </c>
      <c r="D358" s="20"/>
      <c r="E358" s="20"/>
      <c r="F358" s="20"/>
      <c r="G358" s="20"/>
      <c r="H358" s="20"/>
      <c r="I358" s="20">
        <v>26391.11</v>
      </c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>
        <v>0</v>
      </c>
      <c r="V358" s="20">
        <f t="shared" si="5"/>
        <v>26391.11</v>
      </c>
    </row>
    <row r="359" spans="1:22" x14ac:dyDescent="0.2">
      <c r="A359" s="18" t="s">
        <v>580</v>
      </c>
      <c r="B359" s="19" t="s">
        <v>581</v>
      </c>
      <c r="C359" s="18" t="s">
        <v>582</v>
      </c>
      <c r="D359" s="20"/>
      <c r="E359" s="20"/>
      <c r="F359" s="20">
        <v>193.03</v>
      </c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>
        <v>0</v>
      </c>
      <c r="V359" s="20">
        <f t="shared" si="5"/>
        <v>193.03</v>
      </c>
    </row>
    <row r="360" spans="1:22" x14ac:dyDescent="0.2">
      <c r="A360" s="18" t="s">
        <v>580</v>
      </c>
      <c r="B360" s="19" t="s">
        <v>30</v>
      </c>
      <c r="C360" s="18" t="s">
        <v>31</v>
      </c>
      <c r="D360" s="20">
        <v>58208.920000000006</v>
      </c>
      <c r="E360" s="18"/>
      <c r="F360" s="20"/>
      <c r="G360" s="20">
        <v>7481.3899999999994</v>
      </c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20">
        <f t="shared" si="5"/>
        <v>65690.31</v>
      </c>
    </row>
    <row r="361" spans="1:22" x14ac:dyDescent="0.2">
      <c r="A361" s="18" t="s">
        <v>583</v>
      </c>
      <c r="B361" s="19" t="s">
        <v>30</v>
      </c>
      <c r="C361" s="18" t="s">
        <v>31</v>
      </c>
      <c r="D361" s="20">
        <v>31363.41</v>
      </c>
      <c r="E361" s="18"/>
      <c r="F361" s="20"/>
      <c r="G361" s="20">
        <v>4031.0199999999995</v>
      </c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20">
        <f t="shared" si="5"/>
        <v>35394.43</v>
      </c>
    </row>
    <row r="362" spans="1:22" x14ac:dyDescent="0.2">
      <c r="A362" s="18" t="s">
        <v>584</v>
      </c>
      <c r="B362" s="19" t="s">
        <v>585</v>
      </c>
      <c r="C362" s="18" t="s">
        <v>61</v>
      </c>
      <c r="D362" s="20"/>
      <c r="E362" s="20"/>
      <c r="F362" s="20">
        <v>48986.65</v>
      </c>
      <c r="G362" s="20"/>
      <c r="H362" s="20"/>
      <c r="I362" s="20">
        <v>694859.61</v>
      </c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>
        <v>0</v>
      </c>
      <c r="V362" s="20">
        <f t="shared" si="5"/>
        <v>743846.26</v>
      </c>
    </row>
    <row r="363" spans="1:22" x14ac:dyDescent="0.2">
      <c r="A363" s="18" t="s">
        <v>586</v>
      </c>
      <c r="B363" s="19" t="s">
        <v>587</v>
      </c>
      <c r="C363" s="18" t="s">
        <v>588</v>
      </c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>
        <v>263.07</v>
      </c>
      <c r="V363" s="20">
        <f t="shared" si="5"/>
        <v>263.07</v>
      </c>
    </row>
    <row r="364" spans="1:22" x14ac:dyDescent="0.2">
      <c r="A364" s="18" t="s">
        <v>586</v>
      </c>
      <c r="B364" s="19" t="s">
        <v>30</v>
      </c>
      <c r="C364" s="18" t="s">
        <v>31</v>
      </c>
      <c r="D364" s="20">
        <v>85708.84</v>
      </c>
      <c r="E364" s="18"/>
      <c r="F364" s="20"/>
      <c r="G364" s="20">
        <v>8842.35</v>
      </c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20">
        <f t="shared" si="5"/>
        <v>94551.19</v>
      </c>
    </row>
    <row r="365" spans="1:22" x14ac:dyDescent="0.2">
      <c r="A365" s="18" t="s">
        <v>589</v>
      </c>
      <c r="B365" s="19" t="s">
        <v>30</v>
      </c>
      <c r="C365" s="18" t="s">
        <v>31</v>
      </c>
      <c r="D365" s="20">
        <v>175719.03</v>
      </c>
      <c r="E365" s="18"/>
      <c r="F365" s="20"/>
      <c r="G365" s="20">
        <v>22584.539999999997</v>
      </c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20">
        <f t="shared" si="5"/>
        <v>198303.57</v>
      </c>
    </row>
    <row r="366" spans="1:22" x14ac:dyDescent="0.2">
      <c r="A366" s="18" t="s">
        <v>590</v>
      </c>
      <c r="B366" s="19" t="s">
        <v>591</v>
      </c>
      <c r="C366" s="18" t="s">
        <v>592</v>
      </c>
      <c r="D366" s="20"/>
      <c r="E366" s="20"/>
      <c r="F366" s="20"/>
      <c r="G366" s="20"/>
      <c r="H366" s="20"/>
      <c r="I366" s="20"/>
      <c r="J366" s="20">
        <v>30939.56</v>
      </c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>
        <v>0</v>
      </c>
      <c r="V366" s="20">
        <f t="shared" si="5"/>
        <v>30939.56</v>
      </c>
    </row>
    <row r="367" spans="1:22" x14ac:dyDescent="0.2">
      <c r="A367" s="18" t="s">
        <v>590</v>
      </c>
      <c r="B367" s="19" t="s">
        <v>593</v>
      </c>
      <c r="C367" s="18" t="s">
        <v>594</v>
      </c>
      <c r="D367" s="20"/>
      <c r="E367" s="20"/>
      <c r="F367" s="20"/>
      <c r="G367" s="20"/>
      <c r="H367" s="20"/>
      <c r="I367" s="20">
        <v>14734.6</v>
      </c>
      <c r="J367" s="20"/>
      <c r="K367" s="20"/>
      <c r="L367" s="20">
        <v>11507.18</v>
      </c>
      <c r="M367" s="20"/>
      <c r="N367" s="20"/>
      <c r="O367" s="20"/>
      <c r="P367" s="20"/>
      <c r="Q367" s="20"/>
      <c r="R367" s="20"/>
      <c r="S367" s="20"/>
      <c r="T367" s="20"/>
      <c r="U367" s="20">
        <v>0</v>
      </c>
      <c r="V367" s="20">
        <f t="shared" si="5"/>
        <v>26241.78</v>
      </c>
    </row>
    <row r="368" spans="1:22" x14ac:dyDescent="0.2">
      <c r="A368" s="18" t="s">
        <v>590</v>
      </c>
      <c r="B368" s="19" t="s">
        <v>595</v>
      </c>
      <c r="C368" s="18" t="s">
        <v>596</v>
      </c>
      <c r="D368" s="20"/>
      <c r="E368" s="20"/>
      <c r="F368" s="20">
        <v>25</v>
      </c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>
        <v>0</v>
      </c>
      <c r="V368" s="20">
        <f t="shared" si="5"/>
        <v>25</v>
      </c>
    </row>
    <row r="369" spans="1:22" x14ac:dyDescent="0.2">
      <c r="A369" s="18" t="s">
        <v>590</v>
      </c>
      <c r="B369" s="19" t="s">
        <v>597</v>
      </c>
      <c r="C369" s="18" t="s">
        <v>61</v>
      </c>
      <c r="D369" s="20"/>
      <c r="E369" s="20"/>
      <c r="F369" s="20"/>
      <c r="G369" s="20"/>
      <c r="H369" s="20"/>
      <c r="I369" s="20">
        <v>52365.96</v>
      </c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>
        <v>0</v>
      </c>
      <c r="V369" s="20">
        <f t="shared" si="5"/>
        <v>52365.96</v>
      </c>
    </row>
    <row r="370" spans="1:22" x14ac:dyDescent="0.2">
      <c r="A370" s="18" t="s">
        <v>590</v>
      </c>
      <c r="B370" s="19" t="s">
        <v>598</v>
      </c>
      <c r="C370" s="18" t="s">
        <v>599</v>
      </c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>
        <v>29527.57</v>
      </c>
      <c r="V370" s="20">
        <f t="shared" si="5"/>
        <v>29527.57</v>
      </c>
    </row>
    <row r="371" spans="1:22" x14ac:dyDescent="0.2">
      <c r="A371" s="18" t="s">
        <v>590</v>
      </c>
      <c r="B371" s="19" t="s">
        <v>30</v>
      </c>
      <c r="C371" s="18" t="s">
        <v>31</v>
      </c>
      <c r="D371" s="20">
        <v>152419.99</v>
      </c>
      <c r="E371" s="18"/>
      <c r="F371" s="20"/>
      <c r="G371" s="20">
        <v>19590</v>
      </c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20">
        <f t="shared" si="5"/>
        <v>172009.99</v>
      </c>
    </row>
    <row r="372" spans="1:22" x14ac:dyDescent="0.2">
      <c r="A372" s="18" t="s">
        <v>600</v>
      </c>
      <c r="B372" s="19" t="s">
        <v>601</v>
      </c>
      <c r="C372" s="18" t="s">
        <v>602</v>
      </c>
      <c r="D372" s="20"/>
      <c r="E372" s="20"/>
      <c r="F372" s="20"/>
      <c r="G372" s="20"/>
      <c r="H372" s="20"/>
      <c r="I372" s="20">
        <v>20396.52</v>
      </c>
      <c r="J372" s="20"/>
      <c r="K372" s="20"/>
      <c r="L372" s="20">
        <v>95043.01</v>
      </c>
      <c r="M372" s="20"/>
      <c r="N372" s="20"/>
      <c r="O372" s="20"/>
      <c r="P372" s="20"/>
      <c r="Q372" s="20"/>
      <c r="R372" s="20"/>
      <c r="S372" s="20"/>
      <c r="T372" s="20"/>
      <c r="U372" s="20">
        <v>0</v>
      </c>
      <c r="V372" s="20">
        <f t="shared" si="5"/>
        <v>115439.53</v>
      </c>
    </row>
    <row r="373" spans="1:22" x14ac:dyDescent="0.2">
      <c r="A373" s="18" t="s">
        <v>603</v>
      </c>
      <c r="B373" s="19" t="s">
        <v>604</v>
      </c>
      <c r="C373" s="18" t="s">
        <v>605</v>
      </c>
      <c r="D373" s="20"/>
      <c r="E373" s="20"/>
      <c r="F373" s="20"/>
      <c r="G373" s="20"/>
      <c r="H373" s="20"/>
      <c r="I373" s="20">
        <v>8709.7800000000007</v>
      </c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>
        <v>0</v>
      </c>
      <c r="V373" s="20">
        <f t="shared" si="5"/>
        <v>8709.7800000000007</v>
      </c>
    </row>
    <row r="374" spans="1:22" x14ac:dyDescent="0.2">
      <c r="A374" s="18" t="s">
        <v>603</v>
      </c>
      <c r="B374" s="19" t="s">
        <v>606</v>
      </c>
      <c r="C374" s="18" t="s">
        <v>607</v>
      </c>
      <c r="D374" s="20"/>
      <c r="E374" s="20"/>
      <c r="F374" s="20"/>
      <c r="G374" s="20"/>
      <c r="H374" s="20"/>
      <c r="I374" s="20"/>
      <c r="J374" s="20">
        <v>30348.81</v>
      </c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>
        <v>0</v>
      </c>
      <c r="V374" s="20">
        <f t="shared" si="5"/>
        <v>30348.81</v>
      </c>
    </row>
    <row r="375" spans="1:22" x14ac:dyDescent="0.2">
      <c r="A375" s="18" t="s">
        <v>603</v>
      </c>
      <c r="B375" s="19" t="s">
        <v>30</v>
      </c>
      <c r="C375" s="18" t="s">
        <v>31</v>
      </c>
      <c r="D375" s="20">
        <v>537918.47</v>
      </c>
      <c r="E375" s="18"/>
      <c r="F375" s="20"/>
      <c r="G375" s="20">
        <v>69136.75</v>
      </c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20">
        <f t="shared" si="5"/>
        <v>607055.22</v>
      </c>
    </row>
    <row r="376" spans="1:22" x14ac:dyDescent="0.2">
      <c r="A376" s="18" t="s">
        <v>608</v>
      </c>
      <c r="B376" s="19" t="s">
        <v>609</v>
      </c>
      <c r="C376" s="18" t="s">
        <v>610</v>
      </c>
      <c r="D376" s="20"/>
      <c r="E376" s="20"/>
      <c r="F376" s="20"/>
      <c r="G376" s="20">
        <v>0</v>
      </c>
      <c r="H376" s="20"/>
      <c r="I376" s="20">
        <v>2142.56</v>
      </c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>
        <v>0</v>
      </c>
      <c r="V376" s="20">
        <f t="shared" si="5"/>
        <v>2142.56</v>
      </c>
    </row>
    <row r="377" spans="1:22" x14ac:dyDescent="0.2">
      <c r="A377" s="18" t="s">
        <v>608</v>
      </c>
      <c r="B377" s="19" t="s">
        <v>30</v>
      </c>
      <c r="C377" s="18" t="s">
        <v>31</v>
      </c>
      <c r="D377" s="20">
        <v>154355.76999999999</v>
      </c>
      <c r="E377" s="18"/>
      <c r="F377" s="20"/>
      <c r="G377" s="20">
        <v>19838.800000000003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20">
        <f t="shared" si="5"/>
        <v>174194.57</v>
      </c>
    </row>
    <row r="378" spans="1:22" x14ac:dyDescent="0.2">
      <c r="A378" s="18" t="s">
        <v>611</v>
      </c>
      <c r="B378" s="19" t="s">
        <v>612</v>
      </c>
      <c r="C378" s="18" t="s">
        <v>613</v>
      </c>
      <c r="D378" s="20"/>
      <c r="E378" s="20"/>
      <c r="F378" s="20"/>
      <c r="G378" s="20"/>
      <c r="H378" s="20"/>
      <c r="I378" s="20">
        <v>52478.31</v>
      </c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>
        <v>0</v>
      </c>
      <c r="V378" s="20">
        <f t="shared" si="5"/>
        <v>52478.31</v>
      </c>
    </row>
    <row r="379" spans="1:22" x14ac:dyDescent="0.2">
      <c r="A379" s="18" t="s">
        <v>611</v>
      </c>
      <c r="B379" s="19" t="s">
        <v>614</v>
      </c>
      <c r="C379" s="18" t="s">
        <v>615</v>
      </c>
      <c r="D379" s="20"/>
      <c r="E379" s="20"/>
      <c r="F379" s="20"/>
      <c r="G379" s="20"/>
      <c r="H379" s="20"/>
      <c r="I379" s="20">
        <v>3476021.21</v>
      </c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>
        <v>0</v>
      </c>
      <c r="V379" s="20">
        <f t="shared" si="5"/>
        <v>3476021.21</v>
      </c>
    </row>
    <row r="380" spans="1:22" x14ac:dyDescent="0.2">
      <c r="A380" s="18" t="s">
        <v>611</v>
      </c>
      <c r="B380" s="19" t="s">
        <v>616</v>
      </c>
      <c r="C380" s="18" t="s">
        <v>615</v>
      </c>
      <c r="D380" s="20"/>
      <c r="E380" s="20"/>
      <c r="F380" s="20"/>
      <c r="G380" s="20"/>
      <c r="H380" s="20"/>
      <c r="I380" s="20">
        <v>25</v>
      </c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>
        <v>0</v>
      </c>
      <c r="V380" s="20">
        <f t="shared" si="5"/>
        <v>25</v>
      </c>
    </row>
    <row r="381" spans="1:22" x14ac:dyDescent="0.2">
      <c r="A381" s="18" t="s">
        <v>617</v>
      </c>
      <c r="B381" s="19" t="s">
        <v>30</v>
      </c>
      <c r="C381" s="18" t="s">
        <v>31</v>
      </c>
      <c r="D381" s="20">
        <v>77369.98000000001</v>
      </c>
      <c r="E381" s="18"/>
      <c r="F381" s="20"/>
      <c r="G381" s="20">
        <v>5415.6500000000005</v>
      </c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20">
        <f t="shared" si="5"/>
        <v>82785.63</v>
      </c>
    </row>
    <row r="382" spans="1:22" x14ac:dyDescent="0.2">
      <c r="A382" s="18" t="s">
        <v>618</v>
      </c>
      <c r="B382" s="19" t="s">
        <v>30</v>
      </c>
      <c r="C382" s="18" t="s">
        <v>31</v>
      </c>
      <c r="D382" s="20">
        <v>83717.94</v>
      </c>
      <c r="E382" s="18"/>
      <c r="F382" s="20"/>
      <c r="G382" s="20">
        <v>10759.97</v>
      </c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20">
        <f t="shared" si="5"/>
        <v>94477.91</v>
      </c>
    </row>
    <row r="383" spans="1:22" x14ac:dyDescent="0.2">
      <c r="A383" s="18" t="s">
        <v>619</v>
      </c>
      <c r="B383" s="19" t="s">
        <v>620</v>
      </c>
      <c r="C383" s="18" t="s">
        <v>276</v>
      </c>
      <c r="D383" s="20"/>
      <c r="E383" s="20"/>
      <c r="F383" s="20"/>
      <c r="G383" s="20"/>
      <c r="H383" s="20"/>
      <c r="I383" s="20">
        <v>507344.84</v>
      </c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>
        <v>0</v>
      </c>
      <c r="V383" s="20">
        <f t="shared" si="5"/>
        <v>507344.84</v>
      </c>
    </row>
    <row r="384" spans="1:22" x14ac:dyDescent="0.2">
      <c r="A384" s="18" t="s">
        <v>621</v>
      </c>
      <c r="B384" s="19" t="s">
        <v>622</v>
      </c>
      <c r="C384" s="18" t="s">
        <v>623</v>
      </c>
      <c r="D384" s="20"/>
      <c r="E384" s="20"/>
      <c r="F384" s="20"/>
      <c r="G384" s="20"/>
      <c r="H384" s="20"/>
      <c r="I384" s="20">
        <v>227815.26</v>
      </c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>
        <v>0</v>
      </c>
      <c r="V384" s="20">
        <f t="shared" si="5"/>
        <v>227815.26</v>
      </c>
    </row>
    <row r="385" spans="1:22" x14ac:dyDescent="0.2">
      <c r="A385" s="18" t="s">
        <v>624</v>
      </c>
      <c r="B385" s="19" t="s">
        <v>30</v>
      </c>
      <c r="C385" s="18" t="s">
        <v>31</v>
      </c>
      <c r="D385" s="20">
        <v>74301.790000000008</v>
      </c>
      <c r="E385" s="18"/>
      <c r="F385" s="20"/>
      <c r="G385" s="20">
        <v>9549.74</v>
      </c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20">
        <f t="shared" si="5"/>
        <v>83851.530000000013</v>
      </c>
    </row>
    <row r="386" spans="1:22" x14ac:dyDescent="0.2">
      <c r="A386" s="18" t="s">
        <v>625</v>
      </c>
      <c r="B386" s="19" t="s">
        <v>626</v>
      </c>
      <c r="C386" s="18" t="s">
        <v>627</v>
      </c>
      <c r="D386" s="20"/>
      <c r="E386" s="20"/>
      <c r="F386" s="20"/>
      <c r="G386" s="20">
        <v>437270.52</v>
      </c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>
        <v>0</v>
      </c>
      <c r="V386" s="20">
        <f t="shared" si="5"/>
        <v>437270.52</v>
      </c>
    </row>
    <row r="387" spans="1:22" x14ac:dyDescent="0.2">
      <c r="A387" s="18" t="s">
        <v>625</v>
      </c>
      <c r="B387" s="19" t="s">
        <v>628</v>
      </c>
      <c r="C387" s="18" t="s">
        <v>629</v>
      </c>
      <c r="D387" s="20"/>
      <c r="E387" s="20"/>
      <c r="F387" s="20"/>
      <c r="G387" s="20"/>
      <c r="H387" s="20"/>
      <c r="I387" s="20">
        <v>599.4</v>
      </c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>
        <v>0</v>
      </c>
      <c r="V387" s="20">
        <f t="shared" ref="V387:V450" si="6">SUM(D387:U387)</f>
        <v>599.4</v>
      </c>
    </row>
    <row r="388" spans="1:22" x14ac:dyDescent="0.2">
      <c r="A388" s="18" t="s">
        <v>625</v>
      </c>
      <c r="B388" s="19" t="s">
        <v>30</v>
      </c>
      <c r="C388" s="18" t="s">
        <v>31</v>
      </c>
      <c r="D388" s="20">
        <v>47377.39</v>
      </c>
      <c r="E388" s="18"/>
      <c r="F388" s="20"/>
      <c r="G388" s="20">
        <v>6089.25</v>
      </c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20">
        <f t="shared" si="6"/>
        <v>53466.64</v>
      </c>
    </row>
    <row r="389" spans="1:22" x14ac:dyDescent="0.2">
      <c r="A389" s="18" t="s">
        <v>630</v>
      </c>
      <c r="B389" s="19" t="s">
        <v>30</v>
      </c>
      <c r="C389" s="18" t="s">
        <v>31</v>
      </c>
      <c r="D389" s="20">
        <v>88360.510000000009</v>
      </c>
      <c r="E389" s="18"/>
      <c r="F389" s="20"/>
      <c r="G389" s="20">
        <v>11356.66</v>
      </c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20">
        <f t="shared" si="6"/>
        <v>99717.170000000013</v>
      </c>
    </row>
    <row r="390" spans="1:22" x14ac:dyDescent="0.2">
      <c r="A390" s="18" t="s">
        <v>631</v>
      </c>
      <c r="B390" s="19" t="s">
        <v>632</v>
      </c>
      <c r="C390" s="18" t="s">
        <v>633</v>
      </c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>
        <v>9246.89</v>
      </c>
      <c r="V390" s="20">
        <f t="shared" si="6"/>
        <v>9246.89</v>
      </c>
    </row>
    <row r="391" spans="1:22" x14ac:dyDescent="0.2">
      <c r="A391" s="18" t="s">
        <v>631</v>
      </c>
      <c r="B391" s="19" t="s">
        <v>634</v>
      </c>
      <c r="C391" s="18" t="s">
        <v>633</v>
      </c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>
        <v>408.22</v>
      </c>
      <c r="V391" s="20">
        <f t="shared" si="6"/>
        <v>408.22</v>
      </c>
    </row>
    <row r="392" spans="1:22" x14ac:dyDescent="0.2">
      <c r="A392" s="18" t="s">
        <v>631</v>
      </c>
      <c r="B392" s="19" t="s">
        <v>635</v>
      </c>
      <c r="C392" s="18" t="s">
        <v>633</v>
      </c>
      <c r="D392" s="20"/>
      <c r="E392" s="20"/>
      <c r="F392" s="20"/>
      <c r="G392" s="20"/>
      <c r="H392" s="20"/>
      <c r="I392" s="20"/>
      <c r="J392" s="20"/>
      <c r="K392" s="20"/>
      <c r="L392" s="20"/>
      <c r="M392" s="20">
        <v>36230.47</v>
      </c>
      <c r="N392" s="20"/>
      <c r="O392" s="20"/>
      <c r="P392" s="20"/>
      <c r="Q392" s="20"/>
      <c r="R392" s="20"/>
      <c r="S392" s="20"/>
      <c r="T392" s="20"/>
      <c r="U392" s="20">
        <v>326074.27</v>
      </c>
      <c r="V392" s="20">
        <f t="shared" si="6"/>
        <v>362304.74</v>
      </c>
    </row>
    <row r="393" spans="1:22" x14ac:dyDescent="0.2">
      <c r="A393" s="18" t="s">
        <v>631</v>
      </c>
      <c r="B393" s="19" t="s">
        <v>636</v>
      </c>
      <c r="C393" s="18" t="s">
        <v>633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>
        <v>28213.74</v>
      </c>
      <c r="N393" s="20"/>
      <c r="O393" s="20"/>
      <c r="P393" s="20"/>
      <c r="Q393" s="20"/>
      <c r="R393" s="20"/>
      <c r="S393" s="20"/>
      <c r="T393" s="20"/>
      <c r="U393" s="20">
        <v>714550.34</v>
      </c>
      <c r="V393" s="20">
        <f t="shared" si="6"/>
        <v>742764.08</v>
      </c>
    </row>
    <row r="394" spans="1:22" x14ac:dyDescent="0.2">
      <c r="A394" s="18" t="s">
        <v>631</v>
      </c>
      <c r="B394" s="19" t="s">
        <v>637</v>
      </c>
      <c r="C394" s="18" t="s">
        <v>633</v>
      </c>
      <c r="D394" s="20"/>
      <c r="E394" s="20"/>
      <c r="F394" s="20"/>
      <c r="G394" s="20"/>
      <c r="H394" s="20"/>
      <c r="I394" s="20"/>
      <c r="J394" s="20"/>
      <c r="K394" s="20"/>
      <c r="L394" s="20"/>
      <c r="M394" s="20">
        <v>39505.74</v>
      </c>
      <c r="N394" s="20"/>
      <c r="O394" s="20"/>
      <c r="P394" s="20"/>
      <c r="Q394" s="20"/>
      <c r="R394" s="20"/>
      <c r="S394" s="20"/>
      <c r="T394" s="20"/>
      <c r="U394" s="20">
        <v>809020.92</v>
      </c>
      <c r="V394" s="20">
        <f t="shared" si="6"/>
        <v>848526.66</v>
      </c>
    </row>
    <row r="395" spans="1:22" x14ac:dyDescent="0.2">
      <c r="A395" s="18" t="s">
        <v>631</v>
      </c>
      <c r="B395" s="19" t="s">
        <v>638</v>
      </c>
      <c r="C395" s="18" t="s">
        <v>633</v>
      </c>
      <c r="D395" s="20"/>
      <c r="E395" s="20"/>
      <c r="F395" s="20"/>
      <c r="G395" s="20"/>
      <c r="H395" s="20"/>
      <c r="I395" s="20"/>
      <c r="J395" s="20"/>
      <c r="K395" s="20"/>
      <c r="L395" s="20"/>
      <c r="M395" s="20">
        <v>1937542.31</v>
      </c>
      <c r="N395" s="20"/>
      <c r="O395" s="20"/>
      <c r="P395" s="20"/>
      <c r="Q395" s="20"/>
      <c r="R395" s="20"/>
      <c r="S395" s="20"/>
      <c r="T395" s="20"/>
      <c r="U395" s="20">
        <v>0</v>
      </c>
      <c r="V395" s="20">
        <f t="shared" si="6"/>
        <v>1937542.31</v>
      </c>
    </row>
    <row r="396" spans="1:22" x14ac:dyDescent="0.2">
      <c r="A396" s="18" t="s">
        <v>631</v>
      </c>
      <c r="B396" s="19" t="s">
        <v>639</v>
      </c>
      <c r="C396" s="18" t="s">
        <v>633</v>
      </c>
      <c r="D396" s="20"/>
      <c r="E396" s="20"/>
      <c r="F396" s="20"/>
      <c r="G396" s="20"/>
      <c r="H396" s="20"/>
      <c r="I396" s="20"/>
      <c r="J396" s="20"/>
      <c r="K396" s="20"/>
      <c r="L396" s="20"/>
      <c r="M396" s="20">
        <v>15431.31</v>
      </c>
      <c r="N396" s="20"/>
      <c r="O396" s="20"/>
      <c r="P396" s="20"/>
      <c r="Q396" s="20"/>
      <c r="R396" s="20"/>
      <c r="S396" s="20"/>
      <c r="T396" s="20"/>
      <c r="U396" s="20">
        <v>138881.88</v>
      </c>
      <c r="V396" s="20">
        <f t="shared" si="6"/>
        <v>154313.19</v>
      </c>
    </row>
    <row r="397" spans="1:22" x14ac:dyDescent="0.2">
      <c r="A397" s="18" t="s">
        <v>631</v>
      </c>
      <c r="B397" s="19" t="s">
        <v>640</v>
      </c>
      <c r="C397" s="18" t="s">
        <v>633</v>
      </c>
      <c r="D397" s="20"/>
      <c r="E397" s="20"/>
      <c r="F397" s="20"/>
      <c r="G397" s="20"/>
      <c r="H397" s="20"/>
      <c r="I397" s="20"/>
      <c r="J397" s="20"/>
      <c r="K397" s="20"/>
      <c r="L397" s="20"/>
      <c r="M397" s="20">
        <v>29637.72</v>
      </c>
      <c r="N397" s="20"/>
      <c r="O397" s="20"/>
      <c r="P397" s="20"/>
      <c r="Q397" s="20"/>
      <c r="R397" s="20"/>
      <c r="S397" s="20"/>
      <c r="T397" s="20"/>
      <c r="U397" s="20">
        <v>266739.53999999998</v>
      </c>
      <c r="V397" s="20">
        <f t="shared" si="6"/>
        <v>296377.26</v>
      </c>
    </row>
    <row r="398" spans="1:22" x14ac:dyDescent="0.2">
      <c r="A398" s="18" t="s">
        <v>631</v>
      </c>
      <c r="B398" s="19" t="s">
        <v>641</v>
      </c>
      <c r="C398" s="18" t="s">
        <v>633</v>
      </c>
      <c r="D398" s="20"/>
      <c r="E398" s="20"/>
      <c r="F398" s="20"/>
      <c r="G398" s="20"/>
      <c r="H398" s="20"/>
      <c r="I398" s="20"/>
      <c r="J398" s="20"/>
      <c r="K398" s="20"/>
      <c r="L398" s="20"/>
      <c r="M398" s="20">
        <v>45939.91</v>
      </c>
      <c r="N398" s="20"/>
      <c r="O398" s="20"/>
      <c r="P398" s="20"/>
      <c r="Q398" s="20"/>
      <c r="R398" s="20"/>
      <c r="S398" s="20"/>
      <c r="T398" s="20"/>
      <c r="U398" s="20">
        <v>413459.26</v>
      </c>
      <c r="V398" s="20">
        <f t="shared" si="6"/>
        <v>459399.17000000004</v>
      </c>
    </row>
    <row r="399" spans="1:22" x14ac:dyDescent="0.2">
      <c r="A399" s="18" t="s">
        <v>631</v>
      </c>
      <c r="B399" s="19" t="s">
        <v>642</v>
      </c>
      <c r="C399" s="18" t="s">
        <v>633</v>
      </c>
      <c r="D399" s="20"/>
      <c r="E399" s="20"/>
      <c r="F399" s="20"/>
      <c r="G399" s="20"/>
      <c r="H399" s="20"/>
      <c r="I399" s="20"/>
      <c r="J399" s="20"/>
      <c r="K399" s="20"/>
      <c r="L399" s="20"/>
      <c r="M399" s="20">
        <v>5765.31</v>
      </c>
      <c r="N399" s="20"/>
      <c r="O399" s="20"/>
      <c r="P399" s="20"/>
      <c r="Q399" s="20"/>
      <c r="R399" s="20"/>
      <c r="S399" s="20"/>
      <c r="T399" s="20"/>
      <c r="U399" s="20">
        <v>51887.78</v>
      </c>
      <c r="V399" s="20">
        <f t="shared" si="6"/>
        <v>57653.09</v>
      </c>
    </row>
    <row r="400" spans="1:22" x14ac:dyDescent="0.2">
      <c r="A400" s="18" t="s">
        <v>631</v>
      </c>
      <c r="B400" s="19" t="s">
        <v>643</v>
      </c>
      <c r="C400" s="18" t="s">
        <v>633</v>
      </c>
      <c r="D400" s="20"/>
      <c r="E400" s="20"/>
      <c r="F400" s="20"/>
      <c r="G400" s="20"/>
      <c r="H400" s="20"/>
      <c r="I400" s="20"/>
      <c r="J400" s="20"/>
      <c r="K400" s="20"/>
      <c r="L400" s="20"/>
      <c r="M400" s="20">
        <v>4119943.86</v>
      </c>
      <c r="N400" s="20"/>
      <c r="O400" s="20"/>
      <c r="P400" s="20"/>
      <c r="Q400" s="20"/>
      <c r="R400" s="20"/>
      <c r="S400" s="20"/>
      <c r="T400" s="20"/>
      <c r="U400" s="20">
        <v>0</v>
      </c>
      <c r="V400" s="20">
        <f t="shared" si="6"/>
        <v>4119943.86</v>
      </c>
    </row>
    <row r="401" spans="1:22" x14ac:dyDescent="0.2">
      <c r="A401" s="18" t="s">
        <v>631</v>
      </c>
      <c r="B401" s="19" t="s">
        <v>644</v>
      </c>
      <c r="C401" s="18" t="s">
        <v>645</v>
      </c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>
        <v>16792.77</v>
      </c>
      <c r="Q401" s="20"/>
      <c r="R401" s="20"/>
      <c r="S401" s="20"/>
      <c r="T401" s="20"/>
      <c r="U401" s="20">
        <v>0</v>
      </c>
      <c r="V401" s="20">
        <f t="shared" si="6"/>
        <v>16792.77</v>
      </c>
    </row>
    <row r="402" spans="1:22" x14ac:dyDescent="0.2">
      <c r="A402" s="18" t="s">
        <v>631</v>
      </c>
      <c r="B402" s="19" t="s">
        <v>646</v>
      </c>
      <c r="C402" s="18" t="s">
        <v>647</v>
      </c>
      <c r="D402" s="20"/>
      <c r="E402" s="20"/>
      <c r="F402" s="20"/>
      <c r="G402" s="20"/>
      <c r="H402" s="20"/>
      <c r="I402" s="20"/>
      <c r="J402" s="20">
        <v>104255.74</v>
      </c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>
        <v>0</v>
      </c>
      <c r="V402" s="20">
        <f t="shared" si="6"/>
        <v>104255.74</v>
      </c>
    </row>
    <row r="403" spans="1:22" x14ac:dyDescent="0.2">
      <c r="A403" s="18" t="s">
        <v>631</v>
      </c>
      <c r="B403" s="19" t="s">
        <v>648</v>
      </c>
      <c r="C403" s="18" t="s">
        <v>649</v>
      </c>
      <c r="D403" s="20"/>
      <c r="E403" s="20"/>
      <c r="F403" s="20"/>
      <c r="G403" s="20"/>
      <c r="H403" s="20"/>
      <c r="I403" s="20"/>
      <c r="J403" s="20">
        <v>477.01</v>
      </c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>
        <v>0</v>
      </c>
      <c r="V403" s="20">
        <f t="shared" si="6"/>
        <v>477.01</v>
      </c>
    </row>
    <row r="404" spans="1:22" x14ac:dyDescent="0.2">
      <c r="A404" s="18" t="s">
        <v>631</v>
      </c>
      <c r="B404" s="19" t="s">
        <v>650</v>
      </c>
      <c r="C404" s="18" t="s">
        <v>649</v>
      </c>
      <c r="D404" s="20"/>
      <c r="E404" s="20"/>
      <c r="F404" s="20"/>
      <c r="G404" s="20"/>
      <c r="H404" s="20"/>
      <c r="I404" s="20"/>
      <c r="J404" s="20">
        <v>24498.63</v>
      </c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>
        <v>0</v>
      </c>
      <c r="V404" s="20">
        <f t="shared" si="6"/>
        <v>24498.63</v>
      </c>
    </row>
    <row r="405" spans="1:22" x14ac:dyDescent="0.2">
      <c r="A405" s="18" t="s">
        <v>631</v>
      </c>
      <c r="B405" s="19" t="s">
        <v>651</v>
      </c>
      <c r="C405" s="18" t="s">
        <v>652</v>
      </c>
      <c r="D405" s="20"/>
      <c r="E405" s="20"/>
      <c r="F405" s="20"/>
      <c r="G405" s="20"/>
      <c r="H405" s="20"/>
      <c r="I405" s="20">
        <v>1169532.0900000001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>
        <v>0</v>
      </c>
      <c r="V405" s="20">
        <f t="shared" si="6"/>
        <v>1169532.0900000001</v>
      </c>
    </row>
    <row r="406" spans="1:22" x14ac:dyDescent="0.2">
      <c r="A406" s="18" t="s">
        <v>631</v>
      </c>
      <c r="B406" s="19" t="s">
        <v>653</v>
      </c>
      <c r="C406" s="18" t="s">
        <v>654</v>
      </c>
      <c r="D406" s="20"/>
      <c r="E406" s="20"/>
      <c r="F406" s="20"/>
      <c r="G406" s="20"/>
      <c r="H406" s="20"/>
      <c r="I406" s="20"/>
      <c r="J406" s="20">
        <v>75812.53</v>
      </c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>
        <v>0</v>
      </c>
      <c r="V406" s="20">
        <f t="shared" si="6"/>
        <v>75812.53</v>
      </c>
    </row>
    <row r="407" spans="1:22" x14ac:dyDescent="0.2">
      <c r="A407" s="18" t="s">
        <v>631</v>
      </c>
      <c r="B407" s="19" t="s">
        <v>655</v>
      </c>
      <c r="C407" s="18" t="s">
        <v>656</v>
      </c>
      <c r="D407" s="20"/>
      <c r="E407" s="20"/>
      <c r="F407" s="20"/>
      <c r="G407" s="20"/>
      <c r="H407" s="20"/>
      <c r="I407" s="20">
        <v>5617638.7800000003</v>
      </c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>
        <v>0</v>
      </c>
      <c r="V407" s="20">
        <f t="shared" si="6"/>
        <v>5617638.7800000003</v>
      </c>
    </row>
    <row r="408" spans="1:22" x14ac:dyDescent="0.2">
      <c r="A408" s="18" t="s">
        <v>631</v>
      </c>
      <c r="B408" s="19" t="s">
        <v>657</v>
      </c>
      <c r="C408" s="18" t="s">
        <v>658</v>
      </c>
      <c r="D408" s="20"/>
      <c r="E408" s="20"/>
      <c r="F408" s="20"/>
      <c r="G408" s="20"/>
      <c r="H408" s="20"/>
      <c r="I408" s="20"/>
      <c r="J408" s="20">
        <v>64696.29</v>
      </c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>
        <v>0</v>
      </c>
      <c r="V408" s="20">
        <f t="shared" si="6"/>
        <v>64696.29</v>
      </c>
    </row>
    <row r="409" spans="1:22" x14ac:dyDescent="0.2">
      <c r="A409" s="18" t="s">
        <v>631</v>
      </c>
      <c r="B409" s="19" t="s">
        <v>659</v>
      </c>
      <c r="C409" s="18" t="s">
        <v>633</v>
      </c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>
        <v>13271.5</v>
      </c>
      <c r="V409" s="20">
        <f t="shared" si="6"/>
        <v>13271.5</v>
      </c>
    </row>
    <row r="410" spans="1:22" x14ac:dyDescent="0.2">
      <c r="A410" s="18" t="s">
        <v>631</v>
      </c>
      <c r="B410" s="19" t="s">
        <v>660</v>
      </c>
      <c r="C410" s="18" t="s">
        <v>633</v>
      </c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>
        <v>331295.89</v>
      </c>
      <c r="V410" s="20">
        <f t="shared" si="6"/>
        <v>331295.89</v>
      </c>
    </row>
    <row r="411" spans="1:22" x14ac:dyDescent="0.2">
      <c r="A411" s="18" t="s">
        <v>631</v>
      </c>
      <c r="B411" s="19" t="s">
        <v>661</v>
      </c>
      <c r="C411" s="18" t="s">
        <v>633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>
        <v>67872.34</v>
      </c>
      <c r="V411" s="20">
        <f t="shared" si="6"/>
        <v>67872.34</v>
      </c>
    </row>
    <row r="412" spans="1:22" x14ac:dyDescent="0.2">
      <c r="A412" s="18" t="s">
        <v>631</v>
      </c>
      <c r="B412" s="19" t="s">
        <v>662</v>
      </c>
      <c r="C412" s="18" t="s">
        <v>84</v>
      </c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>
        <v>901949.49</v>
      </c>
      <c r="V412" s="20">
        <f t="shared" si="6"/>
        <v>901949.49</v>
      </c>
    </row>
    <row r="413" spans="1:22" x14ac:dyDescent="0.2">
      <c r="A413" s="18" t="s">
        <v>631</v>
      </c>
      <c r="B413" s="19" t="s">
        <v>30</v>
      </c>
      <c r="C413" s="18" t="s">
        <v>31</v>
      </c>
      <c r="D413" s="20">
        <v>1739059.4300000002</v>
      </c>
      <c r="E413" s="18"/>
      <c r="F413" s="20"/>
      <c r="G413" s="20">
        <v>223514.93999999997</v>
      </c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20">
        <f t="shared" si="6"/>
        <v>1962574.37</v>
      </c>
    </row>
    <row r="414" spans="1:22" x14ac:dyDescent="0.2">
      <c r="A414" s="18" t="s">
        <v>663</v>
      </c>
      <c r="B414" s="19" t="s">
        <v>664</v>
      </c>
      <c r="C414" s="18" t="s">
        <v>665</v>
      </c>
      <c r="D414" s="20"/>
      <c r="E414" s="20"/>
      <c r="F414" s="20"/>
      <c r="G414" s="20"/>
      <c r="H414" s="20"/>
      <c r="I414" s="20">
        <v>3493873.13</v>
      </c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>
        <v>0</v>
      </c>
      <c r="V414" s="20">
        <f t="shared" si="6"/>
        <v>3493873.13</v>
      </c>
    </row>
    <row r="415" spans="1:22" x14ac:dyDescent="0.2">
      <c r="A415" s="18" t="s">
        <v>663</v>
      </c>
      <c r="B415" s="19" t="s">
        <v>666</v>
      </c>
      <c r="C415" s="18" t="s">
        <v>667</v>
      </c>
      <c r="D415" s="20"/>
      <c r="E415" s="20"/>
      <c r="F415" s="20"/>
      <c r="G415" s="20"/>
      <c r="H415" s="20"/>
      <c r="I415" s="20">
        <v>92974.62</v>
      </c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>
        <v>0</v>
      </c>
      <c r="V415" s="20">
        <f t="shared" si="6"/>
        <v>92974.62</v>
      </c>
    </row>
    <row r="416" spans="1:22" x14ac:dyDescent="0.2">
      <c r="A416" s="18" t="s">
        <v>663</v>
      </c>
      <c r="B416" s="19" t="s">
        <v>668</v>
      </c>
      <c r="C416" s="18" t="s">
        <v>61</v>
      </c>
      <c r="D416" s="20"/>
      <c r="E416" s="20"/>
      <c r="F416" s="20"/>
      <c r="G416" s="20"/>
      <c r="H416" s="20"/>
      <c r="I416" s="20">
        <v>400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>
        <v>0</v>
      </c>
      <c r="V416" s="20">
        <f t="shared" si="6"/>
        <v>400</v>
      </c>
    </row>
    <row r="417" spans="1:22" x14ac:dyDescent="0.2">
      <c r="A417" s="18" t="s">
        <v>669</v>
      </c>
      <c r="B417" s="19" t="s">
        <v>30</v>
      </c>
      <c r="C417" s="18" t="s">
        <v>31</v>
      </c>
      <c r="D417" s="20">
        <v>65422.75</v>
      </c>
      <c r="E417" s="18"/>
      <c r="F417" s="20"/>
      <c r="G417" s="20">
        <v>8408.5600000000013</v>
      </c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20">
        <f t="shared" si="6"/>
        <v>73831.31</v>
      </c>
    </row>
    <row r="418" spans="1:22" x14ac:dyDescent="0.2">
      <c r="A418" s="18" t="s">
        <v>670</v>
      </c>
      <c r="B418" s="19" t="s">
        <v>30</v>
      </c>
      <c r="C418" s="18" t="s">
        <v>31</v>
      </c>
      <c r="D418" s="20">
        <v>53593.38</v>
      </c>
      <c r="E418" s="18"/>
      <c r="F418" s="20"/>
      <c r="G418" s="20">
        <v>4918.04</v>
      </c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20">
        <f t="shared" si="6"/>
        <v>58511.42</v>
      </c>
    </row>
    <row r="419" spans="1:22" x14ac:dyDescent="0.2">
      <c r="A419" s="18" t="s">
        <v>671</v>
      </c>
      <c r="B419" s="19" t="s">
        <v>30</v>
      </c>
      <c r="C419" s="18" t="s">
        <v>31</v>
      </c>
      <c r="D419" s="20">
        <v>66074.33</v>
      </c>
      <c r="E419" s="18"/>
      <c r="F419" s="20"/>
      <c r="G419" s="20">
        <v>8492.2999999999993</v>
      </c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20">
        <f t="shared" si="6"/>
        <v>74566.63</v>
      </c>
    </row>
    <row r="420" spans="1:22" x14ac:dyDescent="0.2">
      <c r="A420" s="18" t="s">
        <v>672</v>
      </c>
      <c r="B420" s="19" t="s">
        <v>673</v>
      </c>
      <c r="C420" s="18" t="s">
        <v>674</v>
      </c>
      <c r="D420" s="20"/>
      <c r="E420" s="20"/>
      <c r="F420" s="20"/>
      <c r="G420" s="20"/>
      <c r="H420" s="20"/>
      <c r="I420" s="20">
        <v>5820</v>
      </c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>
        <v>0</v>
      </c>
      <c r="V420" s="20">
        <f t="shared" si="6"/>
        <v>5820</v>
      </c>
    </row>
    <row r="421" spans="1:22" x14ac:dyDescent="0.2">
      <c r="A421" s="18" t="s">
        <v>672</v>
      </c>
      <c r="B421" s="19" t="s">
        <v>30</v>
      </c>
      <c r="C421" s="18" t="s">
        <v>31</v>
      </c>
      <c r="D421" s="20">
        <v>183676.17</v>
      </c>
      <c r="E421" s="18"/>
      <c r="F421" s="20"/>
      <c r="G421" s="20">
        <v>23607.24</v>
      </c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20">
        <f t="shared" si="6"/>
        <v>207283.41</v>
      </c>
    </row>
    <row r="422" spans="1:22" x14ac:dyDescent="0.2">
      <c r="A422" s="18" t="s">
        <v>675</v>
      </c>
      <c r="B422" s="19" t="s">
        <v>676</v>
      </c>
      <c r="C422" s="18" t="s">
        <v>58</v>
      </c>
      <c r="D422" s="20"/>
      <c r="E422" s="20"/>
      <c r="F422" s="20"/>
      <c r="G422" s="20"/>
      <c r="H422" s="20"/>
      <c r="I422" s="20">
        <v>771179.04</v>
      </c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>
        <v>0</v>
      </c>
      <c r="V422" s="20">
        <f t="shared" si="6"/>
        <v>771179.04</v>
      </c>
    </row>
    <row r="423" spans="1:22" x14ac:dyDescent="0.2">
      <c r="A423" s="18" t="s">
        <v>677</v>
      </c>
      <c r="B423" s="19" t="s">
        <v>678</v>
      </c>
      <c r="C423" s="18" t="s">
        <v>679</v>
      </c>
      <c r="D423" s="20"/>
      <c r="E423" s="20"/>
      <c r="F423" s="20"/>
      <c r="G423" s="20"/>
      <c r="H423" s="20"/>
      <c r="I423" s="20">
        <v>108712.75</v>
      </c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>
        <v>0</v>
      </c>
      <c r="V423" s="20">
        <f t="shared" si="6"/>
        <v>108712.75</v>
      </c>
    </row>
    <row r="424" spans="1:22" x14ac:dyDescent="0.2">
      <c r="A424" s="18" t="s">
        <v>677</v>
      </c>
      <c r="B424" s="19" t="s">
        <v>680</v>
      </c>
      <c r="C424" s="18" t="s">
        <v>681</v>
      </c>
      <c r="D424" s="20"/>
      <c r="E424" s="20"/>
      <c r="F424" s="20"/>
      <c r="G424" s="20">
        <v>1785197.65</v>
      </c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>
        <v>0</v>
      </c>
      <c r="V424" s="20">
        <f t="shared" si="6"/>
        <v>1785197.65</v>
      </c>
    </row>
    <row r="425" spans="1:22" x14ac:dyDescent="0.2">
      <c r="A425" s="18" t="s">
        <v>677</v>
      </c>
      <c r="B425" s="19" t="s">
        <v>682</v>
      </c>
      <c r="C425" s="18" t="s">
        <v>683</v>
      </c>
      <c r="D425" s="20"/>
      <c r="E425" s="20"/>
      <c r="F425" s="20"/>
      <c r="G425" s="20"/>
      <c r="H425" s="20"/>
      <c r="I425" s="20"/>
      <c r="J425" s="20">
        <v>70786.649999999994</v>
      </c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>
        <v>0</v>
      </c>
      <c r="V425" s="20">
        <f t="shared" si="6"/>
        <v>70786.649999999994</v>
      </c>
    </row>
    <row r="426" spans="1:22" x14ac:dyDescent="0.2">
      <c r="A426" s="18" t="s">
        <v>677</v>
      </c>
      <c r="B426" s="19" t="s">
        <v>684</v>
      </c>
      <c r="C426" s="18" t="s">
        <v>685</v>
      </c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>
        <v>1474.2</v>
      </c>
      <c r="Q426" s="20"/>
      <c r="R426" s="20"/>
      <c r="S426" s="20"/>
      <c r="T426" s="20"/>
      <c r="U426" s="20">
        <v>0</v>
      </c>
      <c r="V426" s="20">
        <f t="shared" si="6"/>
        <v>1474.2</v>
      </c>
    </row>
    <row r="427" spans="1:22" x14ac:dyDescent="0.2">
      <c r="A427" s="18" t="s">
        <v>677</v>
      </c>
      <c r="B427" s="19" t="s">
        <v>686</v>
      </c>
      <c r="C427" s="18" t="s">
        <v>687</v>
      </c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>
        <v>0</v>
      </c>
      <c r="P427" s="20">
        <v>16803.57</v>
      </c>
      <c r="Q427" s="20"/>
      <c r="R427" s="20"/>
      <c r="S427" s="20"/>
      <c r="T427" s="20"/>
      <c r="U427" s="20">
        <v>0</v>
      </c>
      <c r="V427" s="20">
        <f t="shared" si="6"/>
        <v>16803.57</v>
      </c>
    </row>
    <row r="428" spans="1:22" x14ac:dyDescent="0.2">
      <c r="A428" s="18" t="s">
        <v>677</v>
      </c>
      <c r="B428" s="19" t="s">
        <v>30</v>
      </c>
      <c r="C428" s="18" t="s">
        <v>31</v>
      </c>
      <c r="D428" s="20">
        <v>522150.76</v>
      </c>
      <c r="E428" s="18"/>
      <c r="F428" s="20"/>
      <c r="G428" s="20">
        <v>67110.17</v>
      </c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20">
        <f t="shared" si="6"/>
        <v>589260.93000000005</v>
      </c>
    </row>
    <row r="429" spans="1:22" x14ac:dyDescent="0.2">
      <c r="A429" s="18" t="s">
        <v>688</v>
      </c>
      <c r="B429" s="19" t="s">
        <v>689</v>
      </c>
      <c r="C429" s="18" t="s">
        <v>690</v>
      </c>
      <c r="D429" s="20"/>
      <c r="E429" s="20"/>
      <c r="F429" s="20">
        <v>20833.939999999999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>
        <v>0</v>
      </c>
      <c r="V429" s="20">
        <f t="shared" si="6"/>
        <v>20833.939999999999</v>
      </c>
    </row>
    <row r="430" spans="1:22" x14ac:dyDescent="0.2">
      <c r="A430" s="18" t="s">
        <v>688</v>
      </c>
      <c r="B430" s="19" t="s">
        <v>30</v>
      </c>
      <c r="C430" s="18" t="s">
        <v>31</v>
      </c>
      <c r="D430" s="20">
        <v>52792.88</v>
      </c>
      <c r="E430" s="18"/>
      <c r="F430" s="20"/>
      <c r="G430" s="20">
        <v>6785.2799999999988</v>
      </c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20">
        <f t="shared" si="6"/>
        <v>59578.159999999996</v>
      </c>
    </row>
    <row r="431" spans="1:22" x14ac:dyDescent="0.2">
      <c r="A431" s="18" t="s">
        <v>691</v>
      </c>
      <c r="B431" s="19" t="s">
        <v>692</v>
      </c>
      <c r="C431" s="18" t="s">
        <v>233</v>
      </c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>
        <v>-1907.76</v>
      </c>
      <c r="V431" s="20">
        <f t="shared" si="6"/>
        <v>-1907.76</v>
      </c>
    </row>
    <row r="432" spans="1:22" x14ac:dyDescent="0.2">
      <c r="A432" s="18" t="s">
        <v>691</v>
      </c>
      <c r="B432" s="19" t="s">
        <v>693</v>
      </c>
      <c r="C432" s="18" t="s">
        <v>694</v>
      </c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>
        <v>12106.58</v>
      </c>
      <c r="V432" s="20">
        <f t="shared" si="6"/>
        <v>12106.58</v>
      </c>
    </row>
    <row r="433" spans="1:22" x14ac:dyDescent="0.2">
      <c r="A433" s="18" t="s">
        <v>691</v>
      </c>
      <c r="B433" s="19" t="s">
        <v>30</v>
      </c>
      <c r="C433" s="18" t="s">
        <v>31</v>
      </c>
      <c r="D433" s="20">
        <v>39810.68</v>
      </c>
      <c r="E433" s="18"/>
      <c r="F433" s="20"/>
      <c r="G433" s="20">
        <v>5116.7299999999996</v>
      </c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20">
        <f t="shared" si="6"/>
        <v>44927.41</v>
      </c>
    </row>
    <row r="434" spans="1:22" x14ac:dyDescent="0.2">
      <c r="A434" s="18" t="s">
        <v>695</v>
      </c>
      <c r="B434" s="19" t="s">
        <v>696</v>
      </c>
      <c r="C434" s="18" t="s">
        <v>697</v>
      </c>
      <c r="D434" s="20"/>
      <c r="E434" s="20"/>
      <c r="F434" s="20"/>
      <c r="G434" s="20"/>
      <c r="H434" s="20"/>
      <c r="I434" s="20">
        <v>14</v>
      </c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>
        <v>0</v>
      </c>
      <c r="V434" s="20">
        <f t="shared" si="6"/>
        <v>14</v>
      </c>
    </row>
    <row r="435" spans="1:22" x14ac:dyDescent="0.2">
      <c r="A435" s="18" t="s">
        <v>695</v>
      </c>
      <c r="B435" s="19" t="s">
        <v>698</v>
      </c>
      <c r="C435" s="18" t="s">
        <v>699</v>
      </c>
      <c r="D435" s="20"/>
      <c r="E435" s="20"/>
      <c r="F435" s="20"/>
      <c r="G435" s="20"/>
      <c r="H435" s="20"/>
      <c r="I435" s="20"/>
      <c r="J435" s="20">
        <v>2877.64</v>
      </c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>
        <v>0</v>
      </c>
      <c r="V435" s="20">
        <f t="shared" si="6"/>
        <v>2877.64</v>
      </c>
    </row>
    <row r="436" spans="1:22" x14ac:dyDescent="0.2">
      <c r="A436" s="18" t="s">
        <v>695</v>
      </c>
      <c r="B436" s="19" t="s">
        <v>30</v>
      </c>
      <c r="C436" s="18" t="s">
        <v>31</v>
      </c>
      <c r="D436" s="20">
        <v>288536.61</v>
      </c>
      <c r="E436" s="18"/>
      <c r="F436" s="20"/>
      <c r="G436" s="20">
        <v>37084.589999999997</v>
      </c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20">
        <f t="shared" si="6"/>
        <v>325621.19999999995</v>
      </c>
    </row>
    <row r="437" spans="1:22" x14ac:dyDescent="0.2">
      <c r="A437" s="18" t="s">
        <v>700</v>
      </c>
      <c r="B437" s="19" t="s">
        <v>701</v>
      </c>
      <c r="C437" s="18" t="s">
        <v>84</v>
      </c>
      <c r="D437" s="20"/>
      <c r="E437" s="20"/>
      <c r="F437" s="20"/>
      <c r="G437" s="20"/>
      <c r="H437" s="20"/>
      <c r="I437" s="20">
        <v>2192222.8199999998</v>
      </c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>
        <v>0</v>
      </c>
      <c r="V437" s="20">
        <f t="shared" si="6"/>
        <v>2192222.8199999998</v>
      </c>
    </row>
    <row r="438" spans="1:22" x14ac:dyDescent="0.2">
      <c r="A438" s="18" t="s">
        <v>702</v>
      </c>
      <c r="B438" s="19" t="s">
        <v>703</v>
      </c>
      <c r="C438" s="18" t="s">
        <v>704</v>
      </c>
      <c r="D438" s="20"/>
      <c r="E438" s="20"/>
      <c r="F438" s="20"/>
      <c r="G438" s="20"/>
      <c r="H438" s="20"/>
      <c r="I438" s="20">
        <v>23499.91</v>
      </c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>
        <v>0</v>
      </c>
      <c r="V438" s="20">
        <f t="shared" si="6"/>
        <v>23499.91</v>
      </c>
    </row>
    <row r="439" spans="1:22" x14ac:dyDescent="0.2">
      <c r="A439" s="18" t="s">
        <v>702</v>
      </c>
      <c r="B439" s="19" t="s">
        <v>30</v>
      </c>
      <c r="C439" s="18" t="s">
        <v>31</v>
      </c>
      <c r="D439" s="20">
        <v>111300.82</v>
      </c>
      <c r="E439" s="18"/>
      <c r="F439" s="20"/>
      <c r="G439" s="20">
        <v>14305.1</v>
      </c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20">
        <f t="shared" si="6"/>
        <v>125605.92000000001</v>
      </c>
    </row>
    <row r="440" spans="1:22" x14ac:dyDescent="0.2">
      <c r="A440" s="18" t="s">
        <v>705</v>
      </c>
      <c r="B440" s="19" t="s">
        <v>30</v>
      </c>
      <c r="C440" s="18" t="s">
        <v>31</v>
      </c>
      <c r="D440" s="20">
        <v>28964.149999999998</v>
      </c>
      <c r="E440" s="18"/>
      <c r="F440" s="20"/>
      <c r="G440" s="20">
        <v>3722.66</v>
      </c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20">
        <f t="shared" si="6"/>
        <v>32686.809999999998</v>
      </c>
    </row>
    <row r="441" spans="1:22" x14ac:dyDescent="0.2">
      <c r="A441" s="18" t="s">
        <v>706</v>
      </c>
      <c r="B441" s="19" t="s">
        <v>30</v>
      </c>
      <c r="C441" s="18" t="s">
        <v>31</v>
      </c>
      <c r="D441" s="20">
        <v>81889.279999999999</v>
      </c>
      <c r="E441" s="18"/>
      <c r="F441" s="20"/>
      <c r="G441" s="20">
        <v>10524.94</v>
      </c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20">
        <f t="shared" si="6"/>
        <v>92414.22</v>
      </c>
    </row>
    <row r="442" spans="1:22" x14ac:dyDescent="0.2">
      <c r="A442" s="18" t="s">
        <v>707</v>
      </c>
      <c r="B442" s="19" t="s">
        <v>708</v>
      </c>
      <c r="C442" s="18" t="s">
        <v>709</v>
      </c>
      <c r="D442" s="20"/>
      <c r="E442" s="20"/>
      <c r="F442" s="20"/>
      <c r="G442" s="20"/>
      <c r="H442" s="20"/>
      <c r="I442" s="20">
        <v>15170.11</v>
      </c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>
        <v>0</v>
      </c>
      <c r="V442" s="20">
        <f t="shared" si="6"/>
        <v>15170.11</v>
      </c>
    </row>
    <row r="443" spans="1:22" x14ac:dyDescent="0.2">
      <c r="A443" s="18" t="s">
        <v>707</v>
      </c>
      <c r="B443" s="19" t="s">
        <v>710</v>
      </c>
      <c r="C443" s="18" t="s">
        <v>711</v>
      </c>
      <c r="D443" s="20"/>
      <c r="E443" s="20"/>
      <c r="F443" s="20"/>
      <c r="G443" s="20">
        <v>-0.6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>
        <v>0</v>
      </c>
      <c r="V443" s="20">
        <f t="shared" si="6"/>
        <v>-0.6</v>
      </c>
    </row>
    <row r="444" spans="1:22" x14ac:dyDescent="0.2">
      <c r="A444" s="18" t="s">
        <v>707</v>
      </c>
      <c r="B444" s="19" t="s">
        <v>30</v>
      </c>
      <c r="C444" s="18" t="s">
        <v>31</v>
      </c>
      <c r="D444" s="20">
        <v>127189.44</v>
      </c>
      <c r="E444" s="18"/>
      <c r="F444" s="20"/>
      <c r="G444" s="20">
        <v>16347.21</v>
      </c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20">
        <f t="shared" si="6"/>
        <v>143536.65</v>
      </c>
    </row>
    <row r="445" spans="1:22" x14ac:dyDescent="0.2">
      <c r="A445" s="18" t="s">
        <v>712</v>
      </c>
      <c r="B445" s="19" t="s">
        <v>713</v>
      </c>
      <c r="C445" s="18" t="s">
        <v>714</v>
      </c>
      <c r="D445" s="20"/>
      <c r="E445" s="20"/>
      <c r="F445" s="20"/>
      <c r="G445" s="20"/>
      <c r="H445" s="20"/>
      <c r="I445" s="20"/>
      <c r="J445" s="20">
        <v>30970.04</v>
      </c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>
        <v>0</v>
      </c>
      <c r="V445" s="20">
        <f t="shared" si="6"/>
        <v>30970.04</v>
      </c>
    </row>
    <row r="446" spans="1:22" x14ac:dyDescent="0.2">
      <c r="A446" s="18" t="s">
        <v>712</v>
      </c>
      <c r="B446" s="19" t="s">
        <v>715</v>
      </c>
      <c r="C446" s="18" t="s">
        <v>716</v>
      </c>
      <c r="D446" s="20"/>
      <c r="E446" s="20"/>
      <c r="F446" s="20"/>
      <c r="G446" s="20"/>
      <c r="H446" s="20"/>
      <c r="I446" s="20"/>
      <c r="J446" s="20">
        <v>7060.53</v>
      </c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>
        <v>0</v>
      </c>
      <c r="V446" s="20">
        <f t="shared" si="6"/>
        <v>7060.53</v>
      </c>
    </row>
    <row r="447" spans="1:22" x14ac:dyDescent="0.2">
      <c r="A447" s="18" t="s">
        <v>712</v>
      </c>
      <c r="B447" s="19" t="s">
        <v>717</v>
      </c>
      <c r="C447" s="18" t="s">
        <v>718</v>
      </c>
      <c r="D447" s="20"/>
      <c r="E447" s="20"/>
      <c r="F447" s="20"/>
      <c r="G447" s="20"/>
      <c r="H447" s="20"/>
      <c r="I447" s="20"/>
      <c r="J447" s="20">
        <v>13094.22</v>
      </c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>
        <v>0</v>
      </c>
      <c r="V447" s="20">
        <f t="shared" si="6"/>
        <v>13094.22</v>
      </c>
    </row>
    <row r="448" spans="1:22" x14ac:dyDescent="0.2">
      <c r="A448" s="18" t="s">
        <v>712</v>
      </c>
      <c r="B448" s="19" t="s">
        <v>719</v>
      </c>
      <c r="C448" s="18" t="s">
        <v>720</v>
      </c>
      <c r="D448" s="20"/>
      <c r="E448" s="20"/>
      <c r="F448" s="20"/>
      <c r="G448" s="20"/>
      <c r="H448" s="20"/>
      <c r="I448" s="20"/>
      <c r="J448" s="20"/>
      <c r="K448" s="20"/>
      <c r="L448" s="20"/>
      <c r="M448" s="20">
        <v>364149.67</v>
      </c>
      <c r="N448" s="20"/>
      <c r="O448" s="20"/>
      <c r="P448" s="20"/>
      <c r="Q448" s="20"/>
      <c r="R448" s="20"/>
      <c r="S448" s="20"/>
      <c r="T448" s="20"/>
      <c r="U448" s="20">
        <v>3140608.18</v>
      </c>
      <c r="V448" s="20">
        <f t="shared" si="6"/>
        <v>3504757.85</v>
      </c>
    </row>
    <row r="449" spans="1:22" x14ac:dyDescent="0.2">
      <c r="A449" s="18" t="s">
        <v>712</v>
      </c>
      <c r="B449" s="19" t="s">
        <v>30</v>
      </c>
      <c r="C449" s="18" t="s">
        <v>31</v>
      </c>
      <c r="D449" s="20">
        <v>1374595.78</v>
      </c>
      <c r="E449" s="18"/>
      <c r="F449" s="20"/>
      <c r="G449" s="20">
        <v>176671.9</v>
      </c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20">
        <f t="shared" si="6"/>
        <v>1551267.68</v>
      </c>
    </row>
    <row r="450" spans="1:22" x14ac:dyDescent="0.2">
      <c r="A450" s="18" t="s">
        <v>721</v>
      </c>
      <c r="B450" s="19" t="s">
        <v>722</v>
      </c>
      <c r="C450" s="18" t="s">
        <v>723</v>
      </c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>
        <v>153456.42000000001</v>
      </c>
      <c r="Q450" s="20"/>
      <c r="R450" s="20"/>
      <c r="S450" s="20"/>
      <c r="T450" s="20"/>
      <c r="U450" s="20">
        <v>0</v>
      </c>
      <c r="V450" s="20">
        <f t="shared" si="6"/>
        <v>153456.42000000001</v>
      </c>
    </row>
    <row r="451" spans="1:22" x14ac:dyDescent="0.2">
      <c r="A451" s="18" t="s">
        <v>724</v>
      </c>
      <c r="B451" s="19" t="s">
        <v>725</v>
      </c>
      <c r="C451" s="18" t="s">
        <v>726</v>
      </c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>
        <v>26003.41</v>
      </c>
      <c r="P451" s="20"/>
      <c r="Q451" s="20"/>
      <c r="R451" s="20"/>
      <c r="S451" s="20"/>
      <c r="T451" s="20"/>
      <c r="U451" s="20">
        <v>0</v>
      </c>
      <c r="V451" s="20">
        <f t="shared" ref="V451:V514" si="7">SUM(D451:U451)</f>
        <v>26003.41</v>
      </c>
    </row>
    <row r="452" spans="1:22" x14ac:dyDescent="0.2">
      <c r="A452" s="18" t="s">
        <v>727</v>
      </c>
      <c r="B452" s="19" t="s">
        <v>728</v>
      </c>
      <c r="C452" s="18" t="s">
        <v>729</v>
      </c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>
        <v>1773971.14</v>
      </c>
      <c r="Q452" s="20">
        <v>-31502.560000000001</v>
      </c>
      <c r="R452" s="20"/>
      <c r="S452" s="20"/>
      <c r="T452" s="20"/>
      <c r="U452" s="20">
        <v>0</v>
      </c>
      <c r="V452" s="20">
        <f t="shared" si="7"/>
        <v>1742468.5799999998</v>
      </c>
    </row>
    <row r="453" spans="1:22" x14ac:dyDescent="0.2">
      <c r="A453" s="18" t="s">
        <v>727</v>
      </c>
      <c r="B453" s="19" t="s">
        <v>730</v>
      </c>
      <c r="C453" s="18" t="s">
        <v>729</v>
      </c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>
        <v>1647933.5999999999</v>
      </c>
      <c r="Q453" s="20"/>
      <c r="R453" s="20"/>
      <c r="S453" s="20"/>
      <c r="T453" s="20"/>
      <c r="U453" s="20">
        <v>0</v>
      </c>
      <c r="V453" s="20">
        <f t="shared" si="7"/>
        <v>1647933.5999999999</v>
      </c>
    </row>
    <row r="454" spans="1:22" x14ac:dyDescent="0.2">
      <c r="A454" s="18" t="s">
        <v>731</v>
      </c>
      <c r="B454" s="19" t="s">
        <v>30</v>
      </c>
      <c r="C454" s="18" t="s">
        <v>31</v>
      </c>
      <c r="D454" s="20">
        <v>37492.76</v>
      </c>
      <c r="E454" s="18"/>
      <c r="F454" s="20"/>
      <c r="G454" s="20">
        <v>4818.8099999999995</v>
      </c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20">
        <f t="shared" si="7"/>
        <v>42311.57</v>
      </c>
    </row>
    <row r="455" spans="1:22" x14ac:dyDescent="0.2">
      <c r="A455" s="18" t="s">
        <v>732</v>
      </c>
      <c r="B455" s="19" t="s">
        <v>30</v>
      </c>
      <c r="C455" s="18" t="s">
        <v>31</v>
      </c>
      <c r="D455" s="20">
        <v>177608.91</v>
      </c>
      <c r="E455" s="18"/>
      <c r="F455" s="20"/>
      <c r="G455" s="20">
        <v>22827.439999999995</v>
      </c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20">
        <f t="shared" si="7"/>
        <v>200436.35</v>
      </c>
    </row>
    <row r="456" spans="1:22" x14ac:dyDescent="0.2">
      <c r="A456" s="18" t="s">
        <v>733</v>
      </c>
      <c r="B456" s="19" t="s">
        <v>734</v>
      </c>
      <c r="C456" s="18" t="s">
        <v>735</v>
      </c>
      <c r="D456" s="20"/>
      <c r="E456" s="20"/>
      <c r="F456" s="20"/>
      <c r="G456" s="20"/>
      <c r="H456" s="20"/>
      <c r="I456" s="20">
        <v>3243.99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>
        <v>0</v>
      </c>
      <c r="V456" s="20">
        <f t="shared" si="7"/>
        <v>3243.99</v>
      </c>
    </row>
    <row r="457" spans="1:22" x14ac:dyDescent="0.2">
      <c r="A457" s="18" t="s">
        <v>733</v>
      </c>
      <c r="B457" s="19" t="s">
        <v>736</v>
      </c>
      <c r="C457" s="18" t="s">
        <v>737</v>
      </c>
      <c r="D457" s="20"/>
      <c r="E457" s="20"/>
      <c r="F457" s="20"/>
      <c r="G457" s="20"/>
      <c r="H457" s="20"/>
      <c r="I457" s="20"/>
      <c r="J457" s="20">
        <v>19690.73</v>
      </c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>
        <v>0</v>
      </c>
      <c r="V457" s="20">
        <f t="shared" si="7"/>
        <v>19690.73</v>
      </c>
    </row>
    <row r="458" spans="1:22" x14ac:dyDescent="0.2">
      <c r="A458" s="18" t="s">
        <v>733</v>
      </c>
      <c r="B458" s="19" t="s">
        <v>30</v>
      </c>
      <c r="C458" s="18" t="s">
        <v>31</v>
      </c>
      <c r="D458" s="20">
        <v>16897.32</v>
      </c>
      <c r="E458" s="18"/>
      <c r="F458" s="20"/>
      <c r="G458" s="20">
        <v>2171.7599999999998</v>
      </c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20">
        <f t="shared" si="7"/>
        <v>19069.079999999998</v>
      </c>
    </row>
    <row r="459" spans="1:22" x14ac:dyDescent="0.2">
      <c r="A459" s="18" t="s">
        <v>738</v>
      </c>
      <c r="B459" s="19" t="s">
        <v>739</v>
      </c>
      <c r="C459" s="18" t="s">
        <v>735</v>
      </c>
      <c r="D459" s="20"/>
      <c r="E459" s="20"/>
      <c r="F459" s="20"/>
      <c r="G459" s="20"/>
      <c r="H459" s="20"/>
      <c r="I459" s="20">
        <v>43542.559999999998</v>
      </c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>
        <v>0</v>
      </c>
      <c r="V459" s="20">
        <f t="shared" si="7"/>
        <v>43542.559999999998</v>
      </c>
    </row>
    <row r="460" spans="1:22" x14ac:dyDescent="0.2">
      <c r="A460" s="18" t="s">
        <v>740</v>
      </c>
      <c r="B460" s="19" t="s">
        <v>30</v>
      </c>
      <c r="C460" s="18" t="s">
        <v>31</v>
      </c>
      <c r="D460" s="20">
        <v>98052.51</v>
      </c>
      <c r="E460" s="18"/>
      <c r="F460" s="20"/>
      <c r="G460" s="20">
        <v>12602.339999999998</v>
      </c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20">
        <f t="shared" si="7"/>
        <v>110654.84999999999</v>
      </c>
    </row>
    <row r="461" spans="1:22" x14ac:dyDescent="0.2">
      <c r="A461" s="18" t="s">
        <v>741</v>
      </c>
      <c r="B461" s="19" t="s">
        <v>30</v>
      </c>
      <c r="C461" s="18" t="s">
        <v>31</v>
      </c>
      <c r="D461" s="20">
        <v>91119.639999999985</v>
      </c>
      <c r="E461" s="18"/>
      <c r="F461" s="20"/>
      <c r="G461" s="20">
        <v>11711.28</v>
      </c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20">
        <f t="shared" si="7"/>
        <v>102830.91999999998</v>
      </c>
    </row>
    <row r="462" spans="1:22" x14ac:dyDescent="0.2">
      <c r="A462" s="18" t="s">
        <v>742</v>
      </c>
      <c r="B462" s="19" t="s">
        <v>30</v>
      </c>
      <c r="C462" s="18" t="s">
        <v>31</v>
      </c>
      <c r="D462" s="20">
        <v>129984.33</v>
      </c>
      <c r="E462" s="18"/>
      <c r="F462" s="20"/>
      <c r="G462" s="20">
        <v>16706.43</v>
      </c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20">
        <f t="shared" si="7"/>
        <v>146690.76</v>
      </c>
    </row>
    <row r="463" spans="1:22" x14ac:dyDescent="0.2">
      <c r="A463" s="18" t="s">
        <v>743</v>
      </c>
      <c r="B463" s="19" t="s">
        <v>744</v>
      </c>
      <c r="C463" s="18" t="s">
        <v>745</v>
      </c>
      <c r="D463" s="20"/>
      <c r="E463" s="20"/>
      <c r="F463" s="20"/>
      <c r="G463" s="20"/>
      <c r="H463" s="20"/>
      <c r="I463" s="20">
        <v>400</v>
      </c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>
        <v>0</v>
      </c>
      <c r="V463" s="20">
        <f t="shared" si="7"/>
        <v>400</v>
      </c>
    </row>
    <row r="464" spans="1:22" x14ac:dyDescent="0.2">
      <c r="A464" s="18" t="s">
        <v>743</v>
      </c>
      <c r="B464" s="19" t="s">
        <v>30</v>
      </c>
      <c r="C464" s="18" t="s">
        <v>31</v>
      </c>
      <c r="D464" s="20">
        <v>114920.21000000002</v>
      </c>
      <c r="E464" s="18"/>
      <c r="F464" s="20"/>
      <c r="G464" s="20">
        <v>14770.279999999999</v>
      </c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20">
        <f t="shared" si="7"/>
        <v>129690.49000000002</v>
      </c>
    </row>
    <row r="465" spans="1:22" x14ac:dyDescent="0.2">
      <c r="A465" s="18" t="s">
        <v>746</v>
      </c>
      <c r="B465" s="19" t="s">
        <v>30</v>
      </c>
      <c r="C465" s="18" t="s">
        <v>31</v>
      </c>
      <c r="D465" s="20">
        <v>102197.37</v>
      </c>
      <c r="E465" s="18"/>
      <c r="F465" s="20"/>
      <c r="G465" s="20">
        <v>13135.07</v>
      </c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20">
        <f t="shared" si="7"/>
        <v>115332.44</v>
      </c>
    </row>
    <row r="466" spans="1:22" x14ac:dyDescent="0.2">
      <c r="A466" s="18" t="s">
        <v>747</v>
      </c>
      <c r="B466" s="19" t="s">
        <v>30</v>
      </c>
      <c r="C466" s="18" t="s">
        <v>31</v>
      </c>
      <c r="D466" s="20">
        <v>37022.86</v>
      </c>
      <c r="E466" s="18"/>
      <c r="F466" s="20"/>
      <c r="G466" s="20">
        <v>4758.42</v>
      </c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20">
        <f t="shared" si="7"/>
        <v>41781.279999999999</v>
      </c>
    </row>
    <row r="467" spans="1:22" x14ac:dyDescent="0.2">
      <c r="A467" s="18" t="s">
        <v>748</v>
      </c>
      <c r="B467" s="19" t="s">
        <v>749</v>
      </c>
      <c r="C467" s="18" t="s">
        <v>333</v>
      </c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>
        <v>436392.43</v>
      </c>
      <c r="Q467" s="20"/>
      <c r="R467" s="20"/>
      <c r="S467" s="20"/>
      <c r="T467" s="20"/>
      <c r="U467" s="20">
        <v>0</v>
      </c>
      <c r="V467" s="20">
        <f t="shared" si="7"/>
        <v>436392.43</v>
      </c>
    </row>
    <row r="468" spans="1:22" x14ac:dyDescent="0.2">
      <c r="A468" s="18" t="s">
        <v>748</v>
      </c>
      <c r="B468" s="19" t="s">
        <v>750</v>
      </c>
      <c r="C468" s="18" t="s">
        <v>233</v>
      </c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>
        <v>36.549999999999997</v>
      </c>
      <c r="Q468" s="20"/>
      <c r="R468" s="20"/>
      <c r="S468" s="20"/>
      <c r="T468" s="20"/>
      <c r="U468" s="20">
        <v>0</v>
      </c>
      <c r="V468" s="20">
        <f t="shared" si="7"/>
        <v>36.549999999999997</v>
      </c>
    </row>
    <row r="469" spans="1:22" x14ac:dyDescent="0.2">
      <c r="A469" s="18" t="s">
        <v>748</v>
      </c>
      <c r="B469" s="19" t="s">
        <v>30</v>
      </c>
      <c r="C469" s="18" t="s">
        <v>31</v>
      </c>
      <c r="D469" s="20">
        <v>32946.5</v>
      </c>
      <c r="E469" s="18"/>
      <c r="F469" s="20"/>
      <c r="G469" s="20">
        <v>4234.5</v>
      </c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20">
        <f t="shared" si="7"/>
        <v>37181</v>
      </c>
    </row>
    <row r="470" spans="1:22" x14ac:dyDescent="0.2">
      <c r="A470" s="18" t="s">
        <v>751</v>
      </c>
      <c r="B470" s="19" t="s">
        <v>752</v>
      </c>
      <c r="C470" s="18" t="s">
        <v>753</v>
      </c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>
        <v>270173.26</v>
      </c>
      <c r="Q470" s="20"/>
      <c r="R470" s="20"/>
      <c r="S470" s="20"/>
      <c r="T470" s="20"/>
      <c r="U470" s="20">
        <v>0</v>
      </c>
      <c r="V470" s="20">
        <f t="shared" si="7"/>
        <v>270173.26</v>
      </c>
    </row>
    <row r="471" spans="1:22" x14ac:dyDescent="0.2">
      <c r="A471" s="18" t="s">
        <v>751</v>
      </c>
      <c r="B471" s="19" t="s">
        <v>754</v>
      </c>
      <c r="C471" s="18" t="s">
        <v>755</v>
      </c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>
        <v>289777.77</v>
      </c>
      <c r="Q471" s="20"/>
      <c r="R471" s="20"/>
      <c r="S471" s="20"/>
      <c r="T471" s="20"/>
      <c r="U471" s="20">
        <v>0</v>
      </c>
      <c r="V471" s="20">
        <f t="shared" si="7"/>
        <v>289777.77</v>
      </c>
    </row>
    <row r="472" spans="1:22" x14ac:dyDescent="0.2">
      <c r="A472" s="18" t="s">
        <v>756</v>
      </c>
      <c r="B472" s="19" t="s">
        <v>30</v>
      </c>
      <c r="C472" s="18" t="s">
        <v>31</v>
      </c>
      <c r="D472" s="20">
        <v>157863.45000000001</v>
      </c>
      <c r="E472" s="18"/>
      <c r="F472" s="20"/>
      <c r="G472" s="20">
        <v>20289.63</v>
      </c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20">
        <f t="shared" si="7"/>
        <v>178153.08000000002</v>
      </c>
    </row>
    <row r="473" spans="1:22" x14ac:dyDescent="0.2">
      <c r="A473" s="18" t="s">
        <v>757</v>
      </c>
      <c r="B473" s="19" t="s">
        <v>758</v>
      </c>
      <c r="C473" s="18" t="s">
        <v>759</v>
      </c>
      <c r="D473" s="20"/>
      <c r="E473" s="20"/>
      <c r="F473" s="20"/>
      <c r="G473" s="20">
        <v>531300.66</v>
      </c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>
        <v>0</v>
      </c>
      <c r="V473" s="20">
        <f t="shared" si="7"/>
        <v>531300.66</v>
      </c>
    </row>
    <row r="474" spans="1:22" x14ac:dyDescent="0.2">
      <c r="A474" s="18" t="s">
        <v>757</v>
      </c>
      <c r="B474" s="19" t="s">
        <v>760</v>
      </c>
      <c r="C474" s="18" t="s">
        <v>759</v>
      </c>
      <c r="D474" s="20"/>
      <c r="E474" s="20"/>
      <c r="F474" s="20"/>
      <c r="G474" s="20">
        <v>40756.800000000003</v>
      </c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>
        <v>0</v>
      </c>
      <c r="V474" s="20">
        <f t="shared" si="7"/>
        <v>40756.800000000003</v>
      </c>
    </row>
    <row r="475" spans="1:22" x14ac:dyDescent="0.2">
      <c r="A475" s="18" t="s">
        <v>757</v>
      </c>
      <c r="B475" s="19" t="s">
        <v>761</v>
      </c>
      <c r="C475" s="18" t="s">
        <v>762</v>
      </c>
      <c r="D475" s="20"/>
      <c r="E475" s="20"/>
      <c r="F475" s="20"/>
      <c r="G475" s="20"/>
      <c r="H475" s="20"/>
      <c r="I475" s="20">
        <v>304370.76</v>
      </c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>
        <v>0</v>
      </c>
      <c r="V475" s="20">
        <f t="shared" si="7"/>
        <v>304370.76</v>
      </c>
    </row>
    <row r="476" spans="1:22" x14ac:dyDescent="0.2">
      <c r="A476" s="18" t="s">
        <v>757</v>
      </c>
      <c r="B476" s="19" t="s">
        <v>763</v>
      </c>
      <c r="C476" s="18" t="s">
        <v>764</v>
      </c>
      <c r="D476" s="20"/>
      <c r="E476" s="20"/>
      <c r="F476" s="20"/>
      <c r="G476" s="20"/>
      <c r="H476" s="20"/>
      <c r="I476" s="20">
        <v>12000.45</v>
      </c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>
        <v>0</v>
      </c>
      <c r="V476" s="20">
        <f t="shared" si="7"/>
        <v>12000.45</v>
      </c>
    </row>
    <row r="477" spans="1:22" x14ac:dyDescent="0.2">
      <c r="A477" s="18" t="s">
        <v>757</v>
      </c>
      <c r="B477" s="19" t="s">
        <v>765</v>
      </c>
      <c r="C477" s="18" t="s">
        <v>766</v>
      </c>
      <c r="D477" s="20"/>
      <c r="E477" s="20"/>
      <c r="F477" s="20">
        <v>155155.40000000002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>
        <v>0</v>
      </c>
      <c r="V477" s="20">
        <f t="shared" si="7"/>
        <v>155155.40000000002</v>
      </c>
    </row>
    <row r="478" spans="1:22" x14ac:dyDescent="0.2">
      <c r="A478" s="18" t="s">
        <v>757</v>
      </c>
      <c r="B478" s="19" t="s">
        <v>767</v>
      </c>
      <c r="C478" s="18" t="s">
        <v>768</v>
      </c>
      <c r="D478" s="20"/>
      <c r="E478" s="20"/>
      <c r="F478" s="20">
        <v>15996.57</v>
      </c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>
        <v>0</v>
      </c>
      <c r="V478" s="20">
        <f t="shared" si="7"/>
        <v>15996.57</v>
      </c>
    </row>
    <row r="479" spans="1:22" x14ac:dyDescent="0.2">
      <c r="A479" s="18" t="s">
        <v>757</v>
      </c>
      <c r="B479" s="19" t="s">
        <v>769</v>
      </c>
      <c r="C479" s="18" t="s">
        <v>770</v>
      </c>
      <c r="D479" s="20"/>
      <c r="E479" s="20"/>
      <c r="F479" s="20"/>
      <c r="G479" s="20"/>
      <c r="H479" s="20"/>
      <c r="I479" s="20"/>
      <c r="J479" s="20"/>
      <c r="K479" s="20"/>
      <c r="L479" s="20"/>
      <c r="M479" s="20">
        <v>30000</v>
      </c>
      <c r="N479" s="20"/>
      <c r="O479" s="20"/>
      <c r="P479" s="20"/>
      <c r="Q479" s="20"/>
      <c r="R479" s="20"/>
      <c r="S479" s="20"/>
      <c r="T479" s="20"/>
      <c r="U479" s="20">
        <v>0</v>
      </c>
      <c r="V479" s="20">
        <f t="shared" si="7"/>
        <v>30000</v>
      </c>
    </row>
    <row r="480" spans="1:22" x14ac:dyDescent="0.2">
      <c r="A480" s="18" t="s">
        <v>757</v>
      </c>
      <c r="B480" s="19" t="s">
        <v>30</v>
      </c>
      <c r="C480" s="18" t="s">
        <v>31</v>
      </c>
      <c r="D480" s="20">
        <v>154430.77000000002</v>
      </c>
      <c r="E480" s="18"/>
      <c r="F480" s="20"/>
      <c r="G480" s="20">
        <v>19848.439999999999</v>
      </c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20">
        <f t="shared" si="7"/>
        <v>174279.21000000002</v>
      </c>
    </row>
    <row r="481" spans="1:22" x14ac:dyDescent="0.2">
      <c r="A481" s="18" t="s">
        <v>771</v>
      </c>
      <c r="B481" s="19" t="s">
        <v>772</v>
      </c>
      <c r="C481" s="18" t="s">
        <v>768</v>
      </c>
      <c r="D481" s="20"/>
      <c r="E481" s="20"/>
      <c r="F481" s="20">
        <v>34312.870000000003</v>
      </c>
      <c r="G481" s="20"/>
      <c r="H481" s="20"/>
      <c r="I481" s="20">
        <v>1035691.03</v>
      </c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>
        <v>0</v>
      </c>
      <c r="V481" s="20">
        <f t="shared" si="7"/>
        <v>1070003.9000000001</v>
      </c>
    </row>
    <row r="482" spans="1:22" x14ac:dyDescent="0.2">
      <c r="A482" s="18" t="s">
        <v>773</v>
      </c>
      <c r="B482" s="19" t="s">
        <v>774</v>
      </c>
      <c r="C482" s="18" t="s">
        <v>340</v>
      </c>
      <c r="D482" s="20"/>
      <c r="E482" s="20"/>
      <c r="F482" s="20"/>
      <c r="G482" s="20"/>
      <c r="H482" s="20"/>
      <c r="I482" s="20">
        <v>25</v>
      </c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>
        <v>0</v>
      </c>
      <c r="V482" s="20">
        <f t="shared" si="7"/>
        <v>25</v>
      </c>
    </row>
    <row r="483" spans="1:22" x14ac:dyDescent="0.2">
      <c r="A483" s="18" t="s">
        <v>773</v>
      </c>
      <c r="B483" s="19" t="s">
        <v>30</v>
      </c>
      <c r="C483" s="18" t="s">
        <v>31</v>
      </c>
      <c r="D483" s="20">
        <v>92336.52</v>
      </c>
      <c r="E483" s="18"/>
      <c r="F483" s="20"/>
      <c r="G483" s="20">
        <v>11867.68</v>
      </c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20">
        <f t="shared" si="7"/>
        <v>104204.20000000001</v>
      </c>
    </row>
    <row r="484" spans="1:22" x14ac:dyDescent="0.2">
      <c r="A484" s="18" t="s">
        <v>775</v>
      </c>
      <c r="B484" s="19" t="s">
        <v>776</v>
      </c>
      <c r="C484" s="18" t="s">
        <v>777</v>
      </c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>
        <v>25961.97</v>
      </c>
      <c r="P484" s="20"/>
      <c r="Q484" s="20">
        <v>99607.96</v>
      </c>
      <c r="R484" s="20"/>
      <c r="S484" s="20"/>
      <c r="T484" s="20"/>
      <c r="U484" s="20">
        <v>0</v>
      </c>
      <c r="V484" s="20">
        <f t="shared" si="7"/>
        <v>125569.93000000001</v>
      </c>
    </row>
    <row r="485" spans="1:22" x14ac:dyDescent="0.2">
      <c r="A485" s="18" t="s">
        <v>775</v>
      </c>
      <c r="B485" s="19" t="s">
        <v>778</v>
      </c>
      <c r="C485" s="18" t="s">
        <v>779</v>
      </c>
      <c r="D485" s="20"/>
      <c r="E485" s="20"/>
      <c r="F485" s="20">
        <v>71828.210000000006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>
        <v>0</v>
      </c>
      <c r="V485" s="20">
        <f t="shared" si="7"/>
        <v>71828.210000000006</v>
      </c>
    </row>
    <row r="486" spans="1:22" x14ac:dyDescent="0.2">
      <c r="A486" s="18" t="s">
        <v>775</v>
      </c>
      <c r="B486" s="19" t="s">
        <v>780</v>
      </c>
      <c r="C486" s="18" t="s">
        <v>781</v>
      </c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>
        <v>1581342.98</v>
      </c>
      <c r="P486" s="20"/>
      <c r="Q486" s="20"/>
      <c r="R486" s="20"/>
      <c r="S486" s="20"/>
      <c r="T486" s="20"/>
      <c r="U486" s="20">
        <v>0</v>
      </c>
      <c r="V486" s="20">
        <f t="shared" si="7"/>
        <v>1581342.98</v>
      </c>
    </row>
    <row r="487" spans="1:22" x14ac:dyDescent="0.2">
      <c r="A487" s="18" t="s">
        <v>775</v>
      </c>
      <c r="B487" s="19" t="s">
        <v>30</v>
      </c>
      <c r="C487" s="18" t="s">
        <v>31</v>
      </c>
      <c r="D487" s="20">
        <v>88579.26</v>
      </c>
      <c r="E487" s="18"/>
      <c r="F487" s="20"/>
      <c r="G487" s="20">
        <v>11384.779999999999</v>
      </c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20">
        <f t="shared" si="7"/>
        <v>99964.04</v>
      </c>
    </row>
    <row r="488" spans="1:22" x14ac:dyDescent="0.2">
      <c r="A488" s="18" t="s">
        <v>782</v>
      </c>
      <c r="B488" s="19" t="s">
        <v>783</v>
      </c>
      <c r="C488" s="18" t="s">
        <v>784</v>
      </c>
      <c r="D488" s="20"/>
      <c r="E488" s="20"/>
      <c r="F488" s="20">
        <v>361.56</v>
      </c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>
        <v>0</v>
      </c>
      <c r="V488" s="20">
        <f t="shared" si="7"/>
        <v>361.56</v>
      </c>
    </row>
    <row r="489" spans="1:22" x14ac:dyDescent="0.2">
      <c r="A489" s="18" t="s">
        <v>785</v>
      </c>
      <c r="B489" s="19" t="s">
        <v>30</v>
      </c>
      <c r="C489" s="18" t="s">
        <v>31</v>
      </c>
      <c r="D489" s="20">
        <v>112740.17</v>
      </c>
      <c r="E489" s="18"/>
      <c r="F489" s="20"/>
      <c r="G489" s="20">
        <v>14490.09</v>
      </c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20">
        <f t="shared" si="7"/>
        <v>127230.26</v>
      </c>
    </row>
    <row r="490" spans="1:22" x14ac:dyDescent="0.2">
      <c r="A490" s="18" t="s">
        <v>786</v>
      </c>
      <c r="B490" s="19" t="s">
        <v>787</v>
      </c>
      <c r="C490" s="18" t="s">
        <v>61</v>
      </c>
      <c r="D490" s="20"/>
      <c r="E490" s="20"/>
      <c r="F490" s="20"/>
      <c r="G490" s="20"/>
      <c r="H490" s="20"/>
      <c r="I490" s="20">
        <v>19693.39</v>
      </c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>
        <v>0</v>
      </c>
      <c r="V490" s="20">
        <f t="shared" si="7"/>
        <v>19693.39</v>
      </c>
    </row>
    <row r="491" spans="1:22" x14ac:dyDescent="0.2">
      <c r="A491" s="18" t="s">
        <v>788</v>
      </c>
      <c r="B491" s="19" t="s">
        <v>30</v>
      </c>
      <c r="C491" s="18" t="s">
        <v>31</v>
      </c>
      <c r="D491" s="20">
        <v>43887.360000000001</v>
      </c>
      <c r="E491" s="18"/>
      <c r="F491" s="20"/>
      <c r="G491" s="20">
        <v>5640.6900000000005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20">
        <f t="shared" si="7"/>
        <v>49528.05</v>
      </c>
    </row>
    <row r="492" spans="1:22" x14ac:dyDescent="0.2">
      <c r="A492" s="18" t="s">
        <v>789</v>
      </c>
      <c r="B492" s="19" t="s">
        <v>790</v>
      </c>
      <c r="C492" s="18" t="s">
        <v>791</v>
      </c>
      <c r="D492" s="20"/>
      <c r="E492" s="20"/>
      <c r="F492" s="20"/>
      <c r="G492" s="20">
        <v>389608.17</v>
      </c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>
        <v>0</v>
      </c>
      <c r="V492" s="20">
        <f t="shared" si="7"/>
        <v>389608.17</v>
      </c>
    </row>
    <row r="493" spans="1:22" x14ac:dyDescent="0.2">
      <c r="A493" s="18" t="s">
        <v>789</v>
      </c>
      <c r="B493" s="19" t="s">
        <v>792</v>
      </c>
      <c r="C493" s="18" t="s">
        <v>793</v>
      </c>
      <c r="D493" s="20"/>
      <c r="E493" s="20"/>
      <c r="F493" s="20">
        <v>403682.42</v>
      </c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>
        <v>0</v>
      </c>
      <c r="V493" s="20">
        <f t="shared" si="7"/>
        <v>403682.42</v>
      </c>
    </row>
    <row r="494" spans="1:22" x14ac:dyDescent="0.2">
      <c r="A494" s="18" t="s">
        <v>789</v>
      </c>
      <c r="B494" s="19" t="s">
        <v>794</v>
      </c>
      <c r="C494" s="18" t="s">
        <v>795</v>
      </c>
      <c r="D494" s="20"/>
      <c r="E494" s="20"/>
      <c r="F494" s="20">
        <v>33855.279999999999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>
        <v>0</v>
      </c>
      <c r="V494" s="20">
        <f t="shared" si="7"/>
        <v>33855.279999999999</v>
      </c>
    </row>
    <row r="495" spans="1:22" x14ac:dyDescent="0.2">
      <c r="A495" s="18" t="s">
        <v>789</v>
      </c>
      <c r="B495" s="19" t="s">
        <v>30</v>
      </c>
      <c r="C495" s="18" t="s">
        <v>31</v>
      </c>
      <c r="D495" s="20">
        <v>88824.95</v>
      </c>
      <c r="E495" s="18"/>
      <c r="F495" s="20"/>
      <c r="G495" s="20">
        <v>11416.35</v>
      </c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20">
        <f t="shared" si="7"/>
        <v>100241.3</v>
      </c>
    </row>
    <row r="496" spans="1:22" x14ac:dyDescent="0.2">
      <c r="A496" s="18" t="s">
        <v>796</v>
      </c>
      <c r="B496" s="19" t="s">
        <v>797</v>
      </c>
      <c r="C496" s="18" t="s">
        <v>798</v>
      </c>
      <c r="D496" s="20"/>
      <c r="E496" s="20"/>
      <c r="F496" s="20"/>
      <c r="G496" s="20">
        <v>2438.46</v>
      </c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>
        <v>0</v>
      </c>
      <c r="V496" s="20">
        <f t="shared" si="7"/>
        <v>2438.46</v>
      </c>
    </row>
    <row r="497" spans="1:22" x14ac:dyDescent="0.2">
      <c r="A497" s="18" t="s">
        <v>796</v>
      </c>
      <c r="B497" s="19" t="s">
        <v>30</v>
      </c>
      <c r="C497" s="18" t="s">
        <v>31</v>
      </c>
      <c r="D497" s="20">
        <v>131636.74</v>
      </c>
      <c r="E497" s="18"/>
      <c r="F497" s="20"/>
      <c r="G497" s="20">
        <v>16918.800000000003</v>
      </c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20">
        <f t="shared" si="7"/>
        <v>148555.53999999998</v>
      </c>
    </row>
    <row r="498" spans="1:22" x14ac:dyDescent="0.2">
      <c r="A498" s="18" t="s">
        <v>799</v>
      </c>
      <c r="B498" s="19" t="s">
        <v>30</v>
      </c>
      <c r="C498" s="18" t="s">
        <v>31</v>
      </c>
      <c r="D498" s="20">
        <v>32222.269999999997</v>
      </c>
      <c r="E498" s="18"/>
      <c r="F498" s="20"/>
      <c r="G498" s="20">
        <v>2455.08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20">
        <f t="shared" si="7"/>
        <v>34677.35</v>
      </c>
    </row>
    <row r="499" spans="1:22" x14ac:dyDescent="0.2">
      <c r="A499" s="18" t="s">
        <v>800</v>
      </c>
      <c r="B499" s="19" t="s">
        <v>801</v>
      </c>
      <c r="C499" s="18" t="s">
        <v>802</v>
      </c>
      <c r="D499" s="20"/>
      <c r="E499" s="20"/>
      <c r="F499" s="20"/>
      <c r="G499" s="20"/>
      <c r="H499" s="20"/>
      <c r="I499" s="20">
        <v>1349.5</v>
      </c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>
        <v>0</v>
      </c>
      <c r="V499" s="20">
        <f t="shared" si="7"/>
        <v>1349.5</v>
      </c>
    </row>
    <row r="500" spans="1:22" x14ac:dyDescent="0.2">
      <c r="A500" s="18" t="s">
        <v>800</v>
      </c>
      <c r="B500" s="19" t="s">
        <v>803</v>
      </c>
      <c r="C500" s="18" t="s">
        <v>802</v>
      </c>
      <c r="D500" s="20"/>
      <c r="E500" s="20"/>
      <c r="F500" s="20"/>
      <c r="G500" s="20">
        <v>96181.64</v>
      </c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>
        <v>0</v>
      </c>
      <c r="V500" s="20">
        <f t="shared" si="7"/>
        <v>96181.64</v>
      </c>
    </row>
    <row r="501" spans="1:22" x14ac:dyDescent="0.2">
      <c r="A501" s="18" t="s">
        <v>800</v>
      </c>
      <c r="B501" s="19" t="s">
        <v>804</v>
      </c>
      <c r="C501" s="18" t="s">
        <v>805</v>
      </c>
      <c r="D501" s="20"/>
      <c r="E501" s="20"/>
      <c r="F501" s="20">
        <v>25</v>
      </c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>
        <v>0</v>
      </c>
      <c r="V501" s="20">
        <f t="shared" si="7"/>
        <v>25</v>
      </c>
    </row>
    <row r="502" spans="1:22" x14ac:dyDescent="0.2">
      <c r="A502" s="18" t="s">
        <v>800</v>
      </c>
      <c r="B502" s="19" t="s">
        <v>806</v>
      </c>
      <c r="C502" s="18" t="s">
        <v>807</v>
      </c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>
        <v>29284.2</v>
      </c>
      <c r="V502" s="20">
        <f t="shared" si="7"/>
        <v>29284.2</v>
      </c>
    </row>
    <row r="503" spans="1:22" x14ac:dyDescent="0.2">
      <c r="A503" s="18" t="s">
        <v>800</v>
      </c>
      <c r="B503" s="19" t="s">
        <v>30</v>
      </c>
      <c r="C503" s="18" t="s">
        <v>31</v>
      </c>
      <c r="D503" s="20">
        <v>55411.100000000006</v>
      </c>
      <c r="E503" s="18"/>
      <c r="F503" s="20"/>
      <c r="G503" s="20">
        <v>7121.7899999999991</v>
      </c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20">
        <f t="shared" si="7"/>
        <v>62532.890000000007</v>
      </c>
    </row>
    <row r="504" spans="1:22" x14ac:dyDescent="0.2">
      <c r="A504" s="18" t="s">
        <v>808</v>
      </c>
      <c r="B504" s="19" t="s">
        <v>809</v>
      </c>
      <c r="C504" s="18" t="s">
        <v>233</v>
      </c>
      <c r="D504" s="20"/>
      <c r="E504" s="20"/>
      <c r="F504" s="20"/>
      <c r="G504" s="20"/>
      <c r="H504" s="20"/>
      <c r="I504" s="20">
        <v>397363.3</v>
      </c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>
        <v>0</v>
      </c>
      <c r="V504" s="20">
        <f t="shared" si="7"/>
        <v>397363.3</v>
      </c>
    </row>
    <row r="505" spans="1:22" x14ac:dyDescent="0.2">
      <c r="A505" s="18" t="s">
        <v>808</v>
      </c>
      <c r="B505" s="19" t="s">
        <v>810</v>
      </c>
      <c r="C505" s="18" t="s">
        <v>811</v>
      </c>
      <c r="D505" s="20"/>
      <c r="E505" s="20"/>
      <c r="F505" s="20"/>
      <c r="G505" s="20"/>
      <c r="H505" s="20"/>
      <c r="I505" s="20">
        <v>53782.59</v>
      </c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>
        <v>0</v>
      </c>
      <c r="V505" s="20">
        <f t="shared" si="7"/>
        <v>53782.59</v>
      </c>
    </row>
    <row r="506" spans="1:22" x14ac:dyDescent="0.2">
      <c r="A506" s="18" t="s">
        <v>808</v>
      </c>
      <c r="B506" s="19" t="s">
        <v>812</v>
      </c>
      <c r="C506" s="18" t="s">
        <v>813</v>
      </c>
      <c r="D506" s="20"/>
      <c r="E506" s="20"/>
      <c r="F506" s="20"/>
      <c r="G506" s="20">
        <v>319923.94</v>
      </c>
      <c r="H506" s="20"/>
      <c r="I506" s="20">
        <v>331106.34999999998</v>
      </c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>
        <v>0</v>
      </c>
      <c r="V506" s="20">
        <f t="shared" si="7"/>
        <v>651030.29</v>
      </c>
    </row>
    <row r="507" spans="1:22" x14ac:dyDescent="0.2">
      <c r="A507" s="18" t="s">
        <v>808</v>
      </c>
      <c r="B507" s="19" t="s">
        <v>814</v>
      </c>
      <c r="C507" s="18" t="s">
        <v>815</v>
      </c>
      <c r="D507" s="20"/>
      <c r="E507" s="20"/>
      <c r="F507" s="20"/>
      <c r="G507" s="20">
        <v>26967.84</v>
      </c>
      <c r="H507" s="20"/>
      <c r="I507" s="20"/>
      <c r="J507" s="20">
        <v>9245.49</v>
      </c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>
        <v>0</v>
      </c>
      <c r="V507" s="20">
        <f t="shared" si="7"/>
        <v>36213.33</v>
      </c>
    </row>
    <row r="508" spans="1:22" x14ac:dyDescent="0.2">
      <c r="A508" s="18" t="s">
        <v>808</v>
      </c>
      <c r="B508" s="19" t="s">
        <v>816</v>
      </c>
      <c r="C508" s="18" t="s">
        <v>233</v>
      </c>
      <c r="D508" s="20"/>
      <c r="E508" s="20"/>
      <c r="F508" s="20"/>
      <c r="G508" s="20"/>
      <c r="H508" s="20"/>
      <c r="I508" s="20">
        <v>15178.94</v>
      </c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>
        <v>0</v>
      </c>
      <c r="V508" s="20">
        <f t="shared" si="7"/>
        <v>15178.94</v>
      </c>
    </row>
    <row r="509" spans="1:22" x14ac:dyDescent="0.2">
      <c r="A509" s="18" t="s">
        <v>808</v>
      </c>
      <c r="B509" s="19" t="s">
        <v>817</v>
      </c>
      <c r="C509" s="18" t="s">
        <v>233</v>
      </c>
      <c r="D509" s="20"/>
      <c r="E509" s="20"/>
      <c r="F509" s="20">
        <v>95170.6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>
        <v>0</v>
      </c>
      <c r="V509" s="20">
        <f t="shared" si="7"/>
        <v>95170.6</v>
      </c>
    </row>
    <row r="510" spans="1:22" x14ac:dyDescent="0.2">
      <c r="A510" s="18" t="s">
        <v>808</v>
      </c>
      <c r="B510" s="19" t="s">
        <v>30</v>
      </c>
      <c r="C510" s="18" t="s">
        <v>31</v>
      </c>
      <c r="D510" s="20">
        <v>154426.23999999999</v>
      </c>
      <c r="E510" s="18"/>
      <c r="F510" s="20"/>
      <c r="G510" s="20">
        <v>19847.849999999999</v>
      </c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20">
        <f t="shared" si="7"/>
        <v>174274.09</v>
      </c>
    </row>
    <row r="511" spans="1:22" x14ac:dyDescent="0.2">
      <c r="A511" s="18" t="s">
        <v>818</v>
      </c>
      <c r="B511" s="19" t="s">
        <v>819</v>
      </c>
      <c r="C511" s="18" t="s">
        <v>358</v>
      </c>
      <c r="D511" s="20"/>
      <c r="E511" s="20"/>
      <c r="F511" s="20"/>
      <c r="G511" s="20"/>
      <c r="H511" s="20"/>
      <c r="I511" s="20">
        <v>11203.21</v>
      </c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>
        <v>0</v>
      </c>
      <c r="V511" s="20">
        <f t="shared" si="7"/>
        <v>11203.21</v>
      </c>
    </row>
    <row r="512" spans="1:22" x14ac:dyDescent="0.2">
      <c r="A512" s="18" t="s">
        <v>818</v>
      </c>
      <c r="B512" s="19" t="s">
        <v>820</v>
      </c>
      <c r="C512" s="18" t="s">
        <v>821</v>
      </c>
      <c r="D512" s="20"/>
      <c r="E512" s="20"/>
      <c r="F512" s="20"/>
      <c r="G512" s="20"/>
      <c r="H512" s="20"/>
      <c r="I512" s="20"/>
      <c r="J512" s="20">
        <v>6700.47</v>
      </c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>
        <v>0</v>
      </c>
      <c r="V512" s="20">
        <f t="shared" si="7"/>
        <v>6700.47</v>
      </c>
    </row>
    <row r="513" spans="1:22" x14ac:dyDescent="0.2">
      <c r="A513" s="18" t="s">
        <v>818</v>
      </c>
      <c r="B513" s="19" t="s">
        <v>30</v>
      </c>
      <c r="C513" s="18" t="s">
        <v>31</v>
      </c>
      <c r="D513" s="20">
        <v>282761.59999999998</v>
      </c>
      <c r="E513" s="18"/>
      <c r="F513" s="20"/>
      <c r="G513" s="20">
        <v>36342.340000000004</v>
      </c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20">
        <f t="shared" si="7"/>
        <v>319103.94</v>
      </c>
    </row>
    <row r="514" spans="1:22" x14ac:dyDescent="0.2">
      <c r="A514" s="18" t="s">
        <v>822</v>
      </c>
      <c r="B514" s="19" t="s">
        <v>823</v>
      </c>
      <c r="C514" s="18" t="s">
        <v>824</v>
      </c>
      <c r="D514" s="20"/>
      <c r="E514" s="20"/>
      <c r="F514" s="20"/>
      <c r="G514" s="20"/>
      <c r="H514" s="20"/>
      <c r="I514" s="20">
        <v>151582.41</v>
      </c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>
        <v>0</v>
      </c>
      <c r="V514" s="20">
        <f t="shared" si="7"/>
        <v>151582.41</v>
      </c>
    </row>
    <row r="515" spans="1:22" x14ac:dyDescent="0.2">
      <c r="A515" s="18" t="s">
        <v>825</v>
      </c>
      <c r="B515" s="19" t="s">
        <v>30</v>
      </c>
      <c r="C515" s="18" t="s">
        <v>31</v>
      </c>
      <c r="D515" s="20">
        <v>142273.97999999998</v>
      </c>
      <c r="E515" s="18"/>
      <c r="F515" s="20"/>
      <c r="G515" s="20">
        <v>18285.97</v>
      </c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20">
        <f t="shared" ref="V515:V578" si="8">SUM(D515:U515)</f>
        <v>160559.94999999998</v>
      </c>
    </row>
    <row r="516" spans="1:22" x14ac:dyDescent="0.2">
      <c r="A516" s="18" t="s">
        <v>826</v>
      </c>
      <c r="B516" s="19" t="s">
        <v>827</v>
      </c>
      <c r="C516" s="18" t="s">
        <v>477</v>
      </c>
      <c r="D516" s="20"/>
      <c r="E516" s="20"/>
      <c r="F516" s="20"/>
      <c r="G516" s="20"/>
      <c r="H516" s="20"/>
      <c r="I516" s="20"/>
      <c r="J516" s="20">
        <v>2517849.48</v>
      </c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>
        <v>0</v>
      </c>
      <c r="V516" s="20">
        <f t="shared" si="8"/>
        <v>2517849.48</v>
      </c>
    </row>
    <row r="517" spans="1:22" x14ac:dyDescent="0.2">
      <c r="A517" s="18" t="s">
        <v>826</v>
      </c>
      <c r="B517" s="19" t="s">
        <v>828</v>
      </c>
      <c r="C517" s="18" t="s">
        <v>358</v>
      </c>
      <c r="D517" s="20"/>
      <c r="E517" s="20"/>
      <c r="F517" s="20"/>
      <c r="G517" s="20"/>
      <c r="H517" s="20"/>
      <c r="I517" s="20"/>
      <c r="J517" s="20">
        <v>2084415.56</v>
      </c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>
        <v>0</v>
      </c>
      <c r="V517" s="20">
        <f t="shared" si="8"/>
        <v>2084415.56</v>
      </c>
    </row>
    <row r="518" spans="1:22" x14ac:dyDescent="0.2">
      <c r="A518" s="18" t="s">
        <v>826</v>
      </c>
      <c r="B518" s="19" t="s">
        <v>829</v>
      </c>
      <c r="C518" s="18" t="s">
        <v>84</v>
      </c>
      <c r="D518" s="20"/>
      <c r="E518" s="20"/>
      <c r="F518" s="20"/>
      <c r="G518" s="20"/>
      <c r="H518" s="20"/>
      <c r="I518" s="20">
        <v>70211.77</v>
      </c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>
        <v>0</v>
      </c>
      <c r="V518" s="20">
        <f t="shared" si="8"/>
        <v>70211.77</v>
      </c>
    </row>
    <row r="519" spans="1:22" x14ac:dyDescent="0.2">
      <c r="A519" s="18" t="s">
        <v>826</v>
      </c>
      <c r="B519" s="19" t="s">
        <v>830</v>
      </c>
      <c r="C519" s="18" t="s">
        <v>831</v>
      </c>
      <c r="D519" s="20"/>
      <c r="E519" s="20"/>
      <c r="F519" s="20"/>
      <c r="G519" s="20"/>
      <c r="H519" s="20"/>
      <c r="I519" s="20">
        <v>2070086.8299999998</v>
      </c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>
        <v>0</v>
      </c>
      <c r="V519" s="20">
        <f t="shared" si="8"/>
        <v>2070086.8299999998</v>
      </c>
    </row>
    <row r="520" spans="1:22" x14ac:dyDescent="0.2">
      <c r="A520" s="18" t="s">
        <v>826</v>
      </c>
      <c r="B520" s="19" t="s">
        <v>832</v>
      </c>
      <c r="C520" s="18" t="s">
        <v>833</v>
      </c>
      <c r="D520" s="20"/>
      <c r="E520" s="20"/>
      <c r="F520" s="20"/>
      <c r="G520" s="20"/>
      <c r="H520" s="20"/>
      <c r="I520" s="20">
        <v>48662.14</v>
      </c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>
        <v>0</v>
      </c>
      <c r="V520" s="20">
        <f t="shared" si="8"/>
        <v>48662.14</v>
      </c>
    </row>
    <row r="521" spans="1:22" x14ac:dyDescent="0.2">
      <c r="A521" s="18" t="s">
        <v>826</v>
      </c>
      <c r="B521" s="19" t="s">
        <v>30</v>
      </c>
      <c r="C521" s="18" t="s">
        <v>31</v>
      </c>
      <c r="D521" s="20">
        <v>166851.99000000002</v>
      </c>
      <c r="E521" s="18"/>
      <c r="F521" s="20"/>
      <c r="G521" s="20">
        <v>21444.89</v>
      </c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20">
        <f t="shared" si="8"/>
        <v>188296.88</v>
      </c>
    </row>
    <row r="522" spans="1:22" x14ac:dyDescent="0.2">
      <c r="A522" s="18" t="s">
        <v>834</v>
      </c>
      <c r="B522" s="19" t="s">
        <v>835</v>
      </c>
      <c r="C522" s="18" t="s">
        <v>836</v>
      </c>
      <c r="D522" s="20"/>
      <c r="E522" s="20"/>
      <c r="F522" s="20"/>
      <c r="G522" s="20"/>
      <c r="H522" s="20"/>
      <c r="I522" s="20">
        <v>8299.65</v>
      </c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>
        <v>0</v>
      </c>
      <c r="V522" s="20">
        <f t="shared" si="8"/>
        <v>8299.65</v>
      </c>
    </row>
    <row r="523" spans="1:22" x14ac:dyDescent="0.2">
      <c r="A523" s="18" t="s">
        <v>837</v>
      </c>
      <c r="B523" s="19" t="s">
        <v>30</v>
      </c>
      <c r="C523" s="18" t="s">
        <v>31</v>
      </c>
      <c r="D523" s="20">
        <v>30918.38</v>
      </c>
      <c r="E523" s="18"/>
      <c r="F523" s="20"/>
      <c r="G523" s="20">
        <v>3973.83</v>
      </c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20">
        <f t="shared" si="8"/>
        <v>34892.21</v>
      </c>
    </row>
    <row r="524" spans="1:22" x14ac:dyDescent="0.2">
      <c r="A524" s="18" t="s">
        <v>838</v>
      </c>
      <c r="B524" s="19" t="s">
        <v>839</v>
      </c>
      <c r="C524" s="18" t="s">
        <v>542</v>
      </c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>
        <v>3114.63</v>
      </c>
      <c r="V524" s="20">
        <f t="shared" si="8"/>
        <v>3114.63</v>
      </c>
    </row>
    <row r="525" spans="1:22" x14ac:dyDescent="0.2">
      <c r="A525" s="18" t="s">
        <v>838</v>
      </c>
      <c r="B525" s="19" t="s">
        <v>30</v>
      </c>
      <c r="C525" s="18" t="s">
        <v>31</v>
      </c>
      <c r="D525" s="20">
        <v>54880.009999999995</v>
      </c>
      <c r="E525" s="18"/>
      <c r="F525" s="20"/>
      <c r="G525" s="20">
        <v>7053.53</v>
      </c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20">
        <f t="shared" si="8"/>
        <v>61933.539999999994</v>
      </c>
    </row>
    <row r="526" spans="1:22" x14ac:dyDescent="0.2">
      <c r="A526" s="18" t="s">
        <v>840</v>
      </c>
      <c r="B526" s="19" t="s">
        <v>841</v>
      </c>
      <c r="C526" s="18" t="s">
        <v>842</v>
      </c>
      <c r="D526" s="20"/>
      <c r="E526" s="20"/>
      <c r="F526" s="20">
        <v>9769.61</v>
      </c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>
        <v>0</v>
      </c>
      <c r="V526" s="20">
        <f t="shared" si="8"/>
        <v>9769.61</v>
      </c>
    </row>
    <row r="527" spans="1:22" x14ac:dyDescent="0.2">
      <c r="A527" s="18" t="s">
        <v>840</v>
      </c>
      <c r="B527" s="19" t="s">
        <v>843</v>
      </c>
      <c r="C527" s="18" t="s">
        <v>358</v>
      </c>
      <c r="D527" s="20"/>
      <c r="E527" s="20"/>
      <c r="F527" s="20">
        <v>16479.05</v>
      </c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>
        <v>0</v>
      </c>
      <c r="V527" s="20">
        <f t="shared" si="8"/>
        <v>16479.05</v>
      </c>
    </row>
    <row r="528" spans="1:22" x14ac:dyDescent="0.2">
      <c r="A528" s="18" t="s">
        <v>840</v>
      </c>
      <c r="B528" s="19" t="s">
        <v>30</v>
      </c>
      <c r="C528" s="18" t="s">
        <v>31</v>
      </c>
      <c r="D528" s="20">
        <v>99804.150000000009</v>
      </c>
      <c r="E528" s="18"/>
      <c r="F528" s="20"/>
      <c r="G528" s="20">
        <v>12827.47</v>
      </c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20">
        <f t="shared" si="8"/>
        <v>112631.62000000001</v>
      </c>
    </row>
    <row r="529" spans="1:22" x14ac:dyDescent="0.2">
      <c r="A529" s="18" t="s">
        <v>844</v>
      </c>
      <c r="B529" s="19" t="s">
        <v>845</v>
      </c>
      <c r="C529" s="18" t="s">
        <v>846</v>
      </c>
      <c r="D529" s="20"/>
      <c r="E529" s="20"/>
      <c r="F529" s="20">
        <v>360</v>
      </c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>
        <v>0</v>
      </c>
      <c r="V529" s="20">
        <f t="shared" si="8"/>
        <v>360</v>
      </c>
    </row>
    <row r="530" spans="1:22" x14ac:dyDescent="0.2">
      <c r="A530" s="18" t="s">
        <v>844</v>
      </c>
      <c r="B530" s="19" t="s">
        <v>30</v>
      </c>
      <c r="C530" s="18" t="s">
        <v>31</v>
      </c>
      <c r="D530" s="20">
        <v>100602.17</v>
      </c>
      <c r="E530" s="18"/>
      <c r="F530" s="20"/>
      <c r="G530" s="20">
        <v>12930.04</v>
      </c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20">
        <f t="shared" si="8"/>
        <v>113532.20999999999</v>
      </c>
    </row>
    <row r="531" spans="1:22" x14ac:dyDescent="0.2">
      <c r="A531" s="18" t="s">
        <v>847</v>
      </c>
      <c r="B531" s="19" t="s">
        <v>848</v>
      </c>
      <c r="C531" s="18" t="s">
        <v>849</v>
      </c>
      <c r="D531" s="20"/>
      <c r="E531" s="20"/>
      <c r="F531" s="20"/>
      <c r="G531" s="20"/>
      <c r="H531" s="20"/>
      <c r="I531" s="20">
        <v>8183.97</v>
      </c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>
        <v>0</v>
      </c>
      <c r="V531" s="20">
        <f t="shared" si="8"/>
        <v>8183.97</v>
      </c>
    </row>
    <row r="532" spans="1:22" x14ac:dyDescent="0.2">
      <c r="A532" s="18" t="s">
        <v>847</v>
      </c>
      <c r="B532" s="19" t="s">
        <v>30</v>
      </c>
      <c r="C532" s="18" t="s">
        <v>31</v>
      </c>
      <c r="D532" s="20">
        <v>133462.66999999998</v>
      </c>
      <c r="E532" s="18"/>
      <c r="F532" s="20"/>
      <c r="G532" s="20">
        <v>17153.48</v>
      </c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20">
        <f t="shared" si="8"/>
        <v>150616.15</v>
      </c>
    </row>
    <row r="533" spans="1:22" x14ac:dyDescent="0.2">
      <c r="A533" s="18" t="s">
        <v>850</v>
      </c>
      <c r="B533" s="19" t="s">
        <v>851</v>
      </c>
      <c r="C533" s="18" t="s">
        <v>376</v>
      </c>
      <c r="D533" s="20"/>
      <c r="E533" s="20"/>
      <c r="F533" s="20"/>
      <c r="G533" s="20"/>
      <c r="H533" s="20"/>
      <c r="I533" s="20">
        <v>304436.99</v>
      </c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>
        <v>0</v>
      </c>
      <c r="V533" s="20">
        <f t="shared" si="8"/>
        <v>304436.99</v>
      </c>
    </row>
    <row r="534" spans="1:22" x14ac:dyDescent="0.2">
      <c r="A534" s="18" t="s">
        <v>852</v>
      </c>
      <c r="B534" s="19" t="s">
        <v>853</v>
      </c>
      <c r="C534" s="18" t="s">
        <v>854</v>
      </c>
      <c r="D534" s="20"/>
      <c r="E534" s="20"/>
      <c r="F534" s="20"/>
      <c r="G534" s="20"/>
      <c r="H534" s="20"/>
      <c r="I534" s="20"/>
      <c r="J534" s="20"/>
      <c r="K534" s="20"/>
      <c r="L534" s="20"/>
      <c r="M534" s="20">
        <v>8784.0300000000007</v>
      </c>
      <c r="N534" s="20"/>
      <c r="O534" s="20"/>
      <c r="P534" s="20"/>
      <c r="Q534" s="20"/>
      <c r="R534" s="20"/>
      <c r="S534" s="20"/>
      <c r="T534" s="20"/>
      <c r="U534" s="20">
        <v>0</v>
      </c>
      <c r="V534" s="20">
        <f t="shared" si="8"/>
        <v>8784.0300000000007</v>
      </c>
    </row>
    <row r="535" spans="1:22" x14ac:dyDescent="0.2">
      <c r="A535" s="18" t="s">
        <v>852</v>
      </c>
      <c r="B535" s="19" t="s">
        <v>30</v>
      </c>
      <c r="C535" s="18" t="s">
        <v>31</v>
      </c>
      <c r="D535" s="20">
        <v>129559.06999999999</v>
      </c>
      <c r="E535" s="18"/>
      <c r="F535" s="20"/>
      <c r="G535" s="20">
        <v>16651.77</v>
      </c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20">
        <f t="shared" si="8"/>
        <v>146210.84</v>
      </c>
    </row>
    <row r="536" spans="1:22" x14ac:dyDescent="0.2">
      <c r="A536" s="18" t="s">
        <v>855</v>
      </c>
      <c r="B536" s="19" t="s">
        <v>856</v>
      </c>
      <c r="C536" s="18" t="s">
        <v>857</v>
      </c>
      <c r="D536" s="20"/>
      <c r="E536" s="20"/>
      <c r="F536" s="20"/>
      <c r="G536" s="20"/>
      <c r="H536" s="20"/>
      <c r="I536" s="20">
        <v>8293.2099999999991</v>
      </c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>
        <v>0</v>
      </c>
      <c r="V536" s="20">
        <f t="shared" si="8"/>
        <v>8293.2099999999991</v>
      </c>
    </row>
    <row r="537" spans="1:22" x14ac:dyDescent="0.2">
      <c r="A537" s="18" t="s">
        <v>858</v>
      </c>
      <c r="B537" s="19" t="s">
        <v>859</v>
      </c>
      <c r="C537" s="18" t="s">
        <v>860</v>
      </c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>
        <v>1566496.68</v>
      </c>
      <c r="V537" s="20">
        <f t="shared" si="8"/>
        <v>1566496.68</v>
      </c>
    </row>
    <row r="538" spans="1:22" x14ac:dyDescent="0.2">
      <c r="A538" s="18" t="s">
        <v>858</v>
      </c>
      <c r="B538" s="19" t="s">
        <v>861</v>
      </c>
      <c r="C538" s="18" t="s">
        <v>860</v>
      </c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>
        <v>10747.18</v>
      </c>
      <c r="V538" s="20">
        <f t="shared" si="8"/>
        <v>10747.18</v>
      </c>
    </row>
    <row r="539" spans="1:22" x14ac:dyDescent="0.2">
      <c r="A539" s="18" t="s">
        <v>858</v>
      </c>
      <c r="B539" s="19" t="s">
        <v>862</v>
      </c>
      <c r="C539" s="18" t="s">
        <v>860</v>
      </c>
      <c r="D539" s="20"/>
      <c r="E539" s="20"/>
      <c r="F539" s="20"/>
      <c r="G539" s="20"/>
      <c r="H539" s="20"/>
      <c r="I539" s="20"/>
      <c r="J539" s="20"/>
      <c r="K539" s="20"/>
      <c r="L539" s="20"/>
      <c r="M539" s="20">
        <v>2003.23</v>
      </c>
      <c r="N539" s="20"/>
      <c r="O539" s="20"/>
      <c r="P539" s="20"/>
      <c r="Q539" s="20"/>
      <c r="R539" s="20"/>
      <c r="S539" s="20"/>
      <c r="T539" s="20"/>
      <c r="U539" s="20">
        <v>18029.09</v>
      </c>
      <c r="V539" s="20">
        <f t="shared" si="8"/>
        <v>20032.32</v>
      </c>
    </row>
    <row r="540" spans="1:22" x14ac:dyDescent="0.2">
      <c r="A540" s="18" t="s">
        <v>858</v>
      </c>
      <c r="B540" s="19" t="s">
        <v>863</v>
      </c>
      <c r="C540" s="18" t="s">
        <v>860</v>
      </c>
      <c r="D540" s="20"/>
      <c r="E540" s="20"/>
      <c r="F540" s="20"/>
      <c r="G540" s="20"/>
      <c r="H540" s="20"/>
      <c r="I540" s="20"/>
      <c r="J540" s="20"/>
      <c r="K540" s="20"/>
      <c r="L540" s="20"/>
      <c r="M540" s="20">
        <v>27000</v>
      </c>
      <c r="N540" s="20"/>
      <c r="O540" s="20"/>
      <c r="P540" s="20"/>
      <c r="Q540" s="20"/>
      <c r="R540" s="20"/>
      <c r="S540" s="20"/>
      <c r="T540" s="20"/>
      <c r="U540" s="20">
        <v>243000</v>
      </c>
      <c r="V540" s="20">
        <f t="shared" si="8"/>
        <v>270000</v>
      </c>
    </row>
    <row r="541" spans="1:22" x14ac:dyDescent="0.2">
      <c r="A541" s="18" t="s">
        <v>858</v>
      </c>
      <c r="B541" s="19" t="s">
        <v>864</v>
      </c>
      <c r="C541" s="18" t="s">
        <v>865</v>
      </c>
      <c r="D541" s="20"/>
      <c r="E541" s="20"/>
      <c r="F541" s="20"/>
      <c r="G541" s="20"/>
      <c r="H541" s="20"/>
      <c r="I541" s="20"/>
      <c r="J541" s="20"/>
      <c r="K541" s="20"/>
      <c r="L541" s="20"/>
      <c r="M541" s="20">
        <v>7832.01</v>
      </c>
      <c r="N541" s="20"/>
      <c r="O541" s="20"/>
      <c r="P541" s="20"/>
      <c r="Q541" s="20"/>
      <c r="R541" s="20"/>
      <c r="S541" s="20"/>
      <c r="T541" s="20"/>
      <c r="U541" s="20">
        <v>70488.039999999994</v>
      </c>
      <c r="V541" s="20">
        <f t="shared" si="8"/>
        <v>78320.049999999988</v>
      </c>
    </row>
    <row r="542" spans="1:22" x14ac:dyDescent="0.2">
      <c r="A542" s="18" t="s">
        <v>858</v>
      </c>
      <c r="B542" s="19" t="s">
        <v>866</v>
      </c>
      <c r="C542" s="18" t="s">
        <v>867</v>
      </c>
      <c r="D542" s="20"/>
      <c r="E542" s="20"/>
      <c r="F542" s="20"/>
      <c r="G542" s="20"/>
      <c r="H542" s="20"/>
      <c r="I542" s="20">
        <v>2850</v>
      </c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>
        <v>0</v>
      </c>
      <c r="V542" s="20">
        <f t="shared" si="8"/>
        <v>2850</v>
      </c>
    </row>
    <row r="543" spans="1:22" x14ac:dyDescent="0.2">
      <c r="A543" s="18" t="s">
        <v>858</v>
      </c>
      <c r="B543" s="19" t="s">
        <v>868</v>
      </c>
      <c r="C543" s="18" t="s">
        <v>869</v>
      </c>
      <c r="D543" s="20"/>
      <c r="E543" s="20"/>
      <c r="F543" s="20"/>
      <c r="G543" s="20"/>
      <c r="H543" s="20"/>
      <c r="I543" s="20"/>
      <c r="J543" s="20">
        <v>5435.98</v>
      </c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>
        <v>0</v>
      </c>
      <c r="V543" s="20">
        <f t="shared" si="8"/>
        <v>5435.98</v>
      </c>
    </row>
    <row r="544" spans="1:22" x14ac:dyDescent="0.2">
      <c r="A544" s="18" t="s">
        <v>858</v>
      </c>
      <c r="B544" s="19" t="s">
        <v>870</v>
      </c>
      <c r="C544" s="18" t="s">
        <v>447</v>
      </c>
      <c r="D544" s="20"/>
      <c r="E544" s="20"/>
      <c r="F544" s="20"/>
      <c r="G544" s="20"/>
      <c r="H544" s="20"/>
      <c r="I544" s="20">
        <v>60981.27</v>
      </c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>
        <v>0</v>
      </c>
      <c r="V544" s="20">
        <f t="shared" si="8"/>
        <v>60981.27</v>
      </c>
    </row>
    <row r="545" spans="1:22" x14ac:dyDescent="0.2">
      <c r="A545" s="18" t="s">
        <v>858</v>
      </c>
      <c r="B545" s="19" t="s">
        <v>871</v>
      </c>
      <c r="C545" s="18" t="s">
        <v>872</v>
      </c>
      <c r="D545" s="20"/>
      <c r="E545" s="20"/>
      <c r="F545" s="20"/>
      <c r="G545" s="20"/>
      <c r="H545" s="20"/>
      <c r="I545" s="20"/>
      <c r="J545" s="20">
        <v>11804.25</v>
      </c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>
        <v>0</v>
      </c>
      <c r="V545" s="20">
        <f t="shared" si="8"/>
        <v>11804.25</v>
      </c>
    </row>
    <row r="546" spans="1:22" x14ac:dyDescent="0.2">
      <c r="A546" s="18" t="s">
        <v>858</v>
      </c>
      <c r="B546" s="19" t="s">
        <v>873</v>
      </c>
      <c r="C546" s="18" t="s">
        <v>860</v>
      </c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>
        <v>78762.97</v>
      </c>
      <c r="V546" s="20">
        <f t="shared" si="8"/>
        <v>78762.97</v>
      </c>
    </row>
    <row r="547" spans="1:22" x14ac:dyDescent="0.2">
      <c r="A547" s="18" t="s">
        <v>858</v>
      </c>
      <c r="B547" s="19" t="s">
        <v>874</v>
      </c>
      <c r="C547" s="18" t="s">
        <v>860</v>
      </c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>
        <v>28443.1</v>
      </c>
      <c r="V547" s="20">
        <f t="shared" si="8"/>
        <v>28443.1</v>
      </c>
    </row>
    <row r="548" spans="1:22" x14ac:dyDescent="0.2">
      <c r="A548" s="18" t="s">
        <v>858</v>
      </c>
      <c r="B548" s="19" t="s">
        <v>875</v>
      </c>
      <c r="C548" s="18" t="s">
        <v>860</v>
      </c>
      <c r="D548" s="20"/>
      <c r="E548" s="20"/>
      <c r="F548" s="20"/>
      <c r="G548" s="20"/>
      <c r="H548" s="20"/>
      <c r="I548" s="20"/>
      <c r="J548" s="20"/>
      <c r="K548" s="20"/>
      <c r="L548" s="20"/>
      <c r="M548" s="20">
        <v>1964072</v>
      </c>
      <c r="N548" s="20"/>
      <c r="O548" s="20"/>
      <c r="P548" s="20"/>
      <c r="Q548" s="20"/>
      <c r="R548" s="20"/>
      <c r="S548" s="20"/>
      <c r="T548" s="20"/>
      <c r="U548" s="20">
        <v>0</v>
      </c>
      <c r="V548" s="20">
        <f t="shared" si="8"/>
        <v>1964072</v>
      </c>
    </row>
    <row r="549" spans="1:22" x14ac:dyDescent="0.2">
      <c r="A549" s="18" t="s">
        <v>858</v>
      </c>
      <c r="B549" s="19" t="s">
        <v>30</v>
      </c>
      <c r="C549" s="18" t="s">
        <v>31</v>
      </c>
      <c r="D549" s="20">
        <v>377742.85000000003</v>
      </c>
      <c r="E549" s="18"/>
      <c r="F549" s="20"/>
      <c r="G549" s="20">
        <v>48549.939999999995</v>
      </c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20">
        <f t="shared" si="8"/>
        <v>426292.79000000004</v>
      </c>
    </row>
    <row r="550" spans="1:22" x14ac:dyDescent="0.2">
      <c r="A550" s="18" t="s">
        <v>876</v>
      </c>
      <c r="B550" s="19" t="s">
        <v>877</v>
      </c>
      <c r="C550" s="18" t="s">
        <v>735</v>
      </c>
      <c r="D550" s="20"/>
      <c r="E550" s="20"/>
      <c r="F550" s="20"/>
      <c r="G550" s="20"/>
      <c r="H550" s="20"/>
      <c r="I550" s="20">
        <v>32839.61</v>
      </c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>
        <v>0</v>
      </c>
      <c r="V550" s="20">
        <f t="shared" si="8"/>
        <v>32839.61</v>
      </c>
    </row>
    <row r="551" spans="1:22" x14ac:dyDescent="0.2">
      <c r="A551" s="18" t="s">
        <v>878</v>
      </c>
      <c r="B551" s="19" t="s">
        <v>879</v>
      </c>
      <c r="C551" s="18" t="s">
        <v>867</v>
      </c>
      <c r="D551" s="20"/>
      <c r="E551" s="20"/>
      <c r="F551" s="20"/>
      <c r="G551" s="20"/>
      <c r="H551" s="20"/>
      <c r="I551" s="20">
        <v>36844.949999999997</v>
      </c>
      <c r="J551" s="20">
        <v>367949.01999999996</v>
      </c>
      <c r="K551" s="20"/>
      <c r="L551" s="20">
        <v>9645.7999999999993</v>
      </c>
      <c r="M551" s="20"/>
      <c r="N551" s="20"/>
      <c r="O551" s="20"/>
      <c r="P551" s="20"/>
      <c r="Q551" s="20"/>
      <c r="R551" s="20"/>
      <c r="S551" s="20"/>
      <c r="T551" s="20"/>
      <c r="U551" s="20">
        <v>0</v>
      </c>
      <c r="V551" s="20">
        <f t="shared" si="8"/>
        <v>414439.76999999996</v>
      </c>
    </row>
    <row r="552" spans="1:22" x14ac:dyDescent="0.2">
      <c r="A552" s="18" t="s">
        <v>878</v>
      </c>
      <c r="B552" s="19" t="s">
        <v>880</v>
      </c>
      <c r="C552" s="18" t="s">
        <v>777</v>
      </c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>
        <v>6631242.7999999998</v>
      </c>
      <c r="P552" s="20"/>
      <c r="Q552" s="20"/>
      <c r="R552" s="20"/>
      <c r="S552" s="20"/>
      <c r="T552" s="20"/>
      <c r="U552" s="20">
        <v>0</v>
      </c>
      <c r="V552" s="20">
        <f t="shared" si="8"/>
        <v>6631242.7999999998</v>
      </c>
    </row>
    <row r="553" spans="1:22" x14ac:dyDescent="0.2">
      <c r="A553" s="18" t="s">
        <v>881</v>
      </c>
      <c r="B553" s="19" t="s">
        <v>882</v>
      </c>
      <c r="C553" s="18" t="s">
        <v>777</v>
      </c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>
        <v>1767728.52</v>
      </c>
      <c r="P553" s="20"/>
      <c r="Q553" s="20"/>
      <c r="R553" s="20"/>
      <c r="S553" s="20"/>
      <c r="T553" s="20"/>
      <c r="U553" s="20">
        <v>0</v>
      </c>
      <c r="V553" s="20">
        <f t="shared" si="8"/>
        <v>1767728.52</v>
      </c>
    </row>
    <row r="554" spans="1:22" x14ac:dyDescent="0.2">
      <c r="A554" s="18" t="s">
        <v>883</v>
      </c>
      <c r="B554" s="19" t="s">
        <v>30</v>
      </c>
      <c r="C554" s="18" t="s">
        <v>31</v>
      </c>
      <c r="D554" s="20">
        <v>14528.880000000001</v>
      </c>
      <c r="E554" s="18"/>
      <c r="F554" s="20"/>
      <c r="G554" s="20">
        <v>1867.3400000000001</v>
      </c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20">
        <f t="shared" si="8"/>
        <v>16396.22</v>
      </c>
    </row>
    <row r="555" spans="1:22" x14ac:dyDescent="0.2">
      <c r="A555" s="18" t="s">
        <v>884</v>
      </c>
      <c r="B555" s="19" t="s">
        <v>30</v>
      </c>
      <c r="C555" s="18" t="s">
        <v>31</v>
      </c>
      <c r="D555" s="20">
        <v>212008.51</v>
      </c>
      <c r="E555" s="18"/>
      <c r="F555" s="20"/>
      <c r="G555" s="20">
        <v>27248.699999999997</v>
      </c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20">
        <f t="shared" si="8"/>
        <v>239257.21000000002</v>
      </c>
    </row>
    <row r="556" spans="1:22" x14ac:dyDescent="0.2">
      <c r="A556" s="18" t="s">
        <v>885</v>
      </c>
      <c r="B556" s="19" t="s">
        <v>30</v>
      </c>
      <c r="C556" s="18" t="s">
        <v>31</v>
      </c>
      <c r="D556" s="20">
        <v>49082.81</v>
      </c>
      <c r="E556" s="18"/>
      <c r="F556" s="20"/>
      <c r="G556" s="20">
        <v>6308.4400000000005</v>
      </c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20">
        <f t="shared" si="8"/>
        <v>55391.25</v>
      </c>
    </row>
    <row r="557" spans="1:22" x14ac:dyDescent="0.2">
      <c r="A557" s="18" t="s">
        <v>886</v>
      </c>
      <c r="B557" s="19" t="s">
        <v>887</v>
      </c>
      <c r="C557" s="18" t="s">
        <v>888</v>
      </c>
      <c r="D557" s="20"/>
      <c r="E557" s="20"/>
      <c r="F557" s="20"/>
      <c r="G557" s="20">
        <v>872776.76</v>
      </c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>
        <v>0</v>
      </c>
      <c r="V557" s="20">
        <f t="shared" si="8"/>
        <v>872776.76</v>
      </c>
    </row>
    <row r="558" spans="1:22" x14ac:dyDescent="0.2">
      <c r="A558" s="18" t="s">
        <v>886</v>
      </c>
      <c r="B558" s="19" t="s">
        <v>30</v>
      </c>
      <c r="C558" s="18" t="s">
        <v>31</v>
      </c>
      <c r="D558" s="20">
        <v>152468.20000000001</v>
      </c>
      <c r="E558" s="18"/>
      <c r="F558" s="20"/>
      <c r="G558" s="20">
        <v>19596.199999999997</v>
      </c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20">
        <f t="shared" si="8"/>
        <v>172064.40000000002</v>
      </c>
    </row>
    <row r="559" spans="1:22" x14ac:dyDescent="0.2">
      <c r="A559" s="18" t="s">
        <v>889</v>
      </c>
      <c r="B559" s="19" t="s">
        <v>890</v>
      </c>
      <c r="C559" s="18" t="s">
        <v>891</v>
      </c>
      <c r="D559" s="20"/>
      <c r="E559" s="20"/>
      <c r="F559" s="20"/>
      <c r="G559" s="20"/>
      <c r="H559" s="20"/>
      <c r="I559" s="20"/>
      <c r="J559" s="20">
        <v>13658.97</v>
      </c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>
        <v>0</v>
      </c>
      <c r="V559" s="20">
        <f t="shared" si="8"/>
        <v>13658.97</v>
      </c>
    </row>
    <row r="560" spans="1:22" x14ac:dyDescent="0.2">
      <c r="A560" s="18" t="s">
        <v>889</v>
      </c>
      <c r="B560" s="19" t="s">
        <v>30</v>
      </c>
      <c r="C560" s="18" t="s">
        <v>31</v>
      </c>
      <c r="D560" s="20">
        <v>544645.9</v>
      </c>
      <c r="E560" s="18"/>
      <c r="F560" s="20"/>
      <c r="G560" s="20">
        <v>70001.39</v>
      </c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20">
        <f t="shared" si="8"/>
        <v>614647.29</v>
      </c>
    </row>
    <row r="561" spans="1:22" x14ac:dyDescent="0.2">
      <c r="A561" s="18" t="s">
        <v>892</v>
      </c>
      <c r="B561" s="19" t="s">
        <v>893</v>
      </c>
      <c r="C561" s="18" t="s">
        <v>46</v>
      </c>
      <c r="D561" s="20"/>
      <c r="E561" s="20"/>
      <c r="F561" s="20"/>
      <c r="G561" s="20"/>
      <c r="H561" s="20"/>
      <c r="I561" s="20">
        <v>4227.4399999999996</v>
      </c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>
        <v>0</v>
      </c>
      <c r="V561" s="20">
        <f t="shared" si="8"/>
        <v>4227.4399999999996</v>
      </c>
    </row>
    <row r="562" spans="1:22" x14ac:dyDescent="0.2">
      <c r="A562" s="18" t="s">
        <v>894</v>
      </c>
      <c r="B562" s="19" t="s">
        <v>895</v>
      </c>
      <c r="C562" s="18" t="s">
        <v>896</v>
      </c>
      <c r="D562" s="20"/>
      <c r="E562" s="20"/>
      <c r="F562" s="20">
        <v>40600</v>
      </c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>
        <v>0</v>
      </c>
      <c r="V562" s="20">
        <f t="shared" si="8"/>
        <v>40600</v>
      </c>
    </row>
    <row r="563" spans="1:22" x14ac:dyDescent="0.2">
      <c r="A563" s="18" t="s">
        <v>894</v>
      </c>
      <c r="B563" s="19" t="s">
        <v>30</v>
      </c>
      <c r="C563" s="18" t="s">
        <v>31</v>
      </c>
      <c r="D563" s="20">
        <v>50226.880000000005</v>
      </c>
      <c r="E563" s="18"/>
      <c r="F563" s="20"/>
      <c r="G563" s="20">
        <v>6455.49</v>
      </c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20">
        <f t="shared" si="8"/>
        <v>56682.37</v>
      </c>
    </row>
    <row r="564" spans="1:22" x14ac:dyDescent="0.2">
      <c r="A564" s="18" t="s">
        <v>897</v>
      </c>
      <c r="B564" s="19" t="s">
        <v>30</v>
      </c>
      <c r="C564" s="18" t="s">
        <v>31</v>
      </c>
      <c r="D564" s="20">
        <v>20119.37</v>
      </c>
      <c r="E564" s="18"/>
      <c r="F564" s="20"/>
      <c r="G564" s="20">
        <v>1745.52</v>
      </c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20">
        <f t="shared" si="8"/>
        <v>21864.89</v>
      </c>
    </row>
    <row r="565" spans="1:22" x14ac:dyDescent="0.2">
      <c r="A565" s="18" t="s">
        <v>898</v>
      </c>
      <c r="B565" s="19" t="s">
        <v>899</v>
      </c>
      <c r="C565" s="18" t="s">
        <v>900</v>
      </c>
      <c r="D565" s="20"/>
      <c r="E565" s="20"/>
      <c r="F565" s="20"/>
      <c r="G565" s="20"/>
      <c r="H565" s="20"/>
      <c r="I565" s="20">
        <v>12966.9</v>
      </c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>
        <v>0</v>
      </c>
      <c r="V565" s="20">
        <f t="shared" si="8"/>
        <v>12966.9</v>
      </c>
    </row>
    <row r="566" spans="1:22" x14ac:dyDescent="0.2">
      <c r="A566" s="18" t="s">
        <v>901</v>
      </c>
      <c r="B566" s="19" t="s">
        <v>30</v>
      </c>
      <c r="C566" s="18" t="s">
        <v>31</v>
      </c>
      <c r="D566" s="20">
        <v>45321.61</v>
      </c>
      <c r="E566" s="18"/>
      <c r="F566" s="20"/>
      <c r="G566" s="20">
        <v>5825.03</v>
      </c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20">
        <f t="shared" si="8"/>
        <v>51146.64</v>
      </c>
    </row>
    <row r="567" spans="1:22" x14ac:dyDescent="0.2">
      <c r="A567" s="18" t="s">
        <v>902</v>
      </c>
      <c r="B567" s="19" t="s">
        <v>903</v>
      </c>
      <c r="C567" s="18" t="s">
        <v>904</v>
      </c>
      <c r="D567" s="20"/>
      <c r="E567" s="20"/>
      <c r="F567" s="20">
        <v>26305.64</v>
      </c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>
        <v>0</v>
      </c>
      <c r="V567" s="20">
        <f t="shared" si="8"/>
        <v>26305.64</v>
      </c>
    </row>
    <row r="568" spans="1:22" x14ac:dyDescent="0.2">
      <c r="A568" s="18" t="s">
        <v>902</v>
      </c>
      <c r="B568" s="19" t="s">
        <v>905</v>
      </c>
      <c r="C568" s="18" t="s">
        <v>906</v>
      </c>
      <c r="D568" s="20"/>
      <c r="E568" s="20"/>
      <c r="F568" s="20"/>
      <c r="G568" s="20"/>
      <c r="H568" s="20"/>
      <c r="I568" s="20">
        <v>51.5</v>
      </c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>
        <v>0</v>
      </c>
      <c r="V568" s="20">
        <f t="shared" si="8"/>
        <v>51.5</v>
      </c>
    </row>
    <row r="569" spans="1:22" x14ac:dyDescent="0.2">
      <c r="A569" s="18" t="s">
        <v>902</v>
      </c>
      <c r="B569" s="19" t="s">
        <v>30</v>
      </c>
      <c r="C569" s="18" t="s">
        <v>31</v>
      </c>
      <c r="D569" s="20">
        <v>117055.24</v>
      </c>
      <c r="E569" s="18"/>
      <c r="F569" s="20"/>
      <c r="G569" s="20">
        <v>15044.7</v>
      </c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20">
        <f t="shared" si="8"/>
        <v>132099.94</v>
      </c>
    </row>
    <row r="570" spans="1:22" x14ac:dyDescent="0.2">
      <c r="A570" s="18" t="s">
        <v>907</v>
      </c>
      <c r="B570" s="19" t="s">
        <v>908</v>
      </c>
      <c r="C570" s="18" t="s">
        <v>69</v>
      </c>
      <c r="D570" s="20"/>
      <c r="E570" s="20"/>
      <c r="F570" s="20"/>
      <c r="G570" s="20"/>
      <c r="H570" s="20"/>
      <c r="I570" s="20">
        <v>90850.6</v>
      </c>
      <c r="J570" s="20">
        <v>980752.99</v>
      </c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>
        <v>0</v>
      </c>
      <c r="V570" s="20">
        <f t="shared" si="8"/>
        <v>1071603.5900000001</v>
      </c>
    </row>
    <row r="571" spans="1:22" x14ac:dyDescent="0.2">
      <c r="A571" s="18" t="s">
        <v>907</v>
      </c>
      <c r="B571" s="19" t="s">
        <v>909</v>
      </c>
      <c r="C571" s="18" t="s">
        <v>910</v>
      </c>
      <c r="D571" s="20"/>
      <c r="E571" s="20"/>
      <c r="F571" s="20"/>
      <c r="G571" s="20"/>
      <c r="H571" s="20"/>
      <c r="I571" s="20"/>
      <c r="J571" s="20">
        <v>38720.58</v>
      </c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>
        <v>0</v>
      </c>
      <c r="V571" s="20">
        <f t="shared" si="8"/>
        <v>38720.58</v>
      </c>
    </row>
    <row r="572" spans="1:22" x14ac:dyDescent="0.2">
      <c r="A572" s="18" t="s">
        <v>907</v>
      </c>
      <c r="B572" s="19" t="s">
        <v>30</v>
      </c>
      <c r="C572" s="18" t="s">
        <v>31</v>
      </c>
      <c r="D572" s="20">
        <v>577644.80999999994</v>
      </c>
      <c r="E572" s="18"/>
      <c r="F572" s="20"/>
      <c r="G572" s="20">
        <v>74242.63</v>
      </c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20">
        <f t="shared" si="8"/>
        <v>651887.43999999994</v>
      </c>
    </row>
    <row r="573" spans="1:22" x14ac:dyDescent="0.2">
      <c r="A573" s="18" t="s">
        <v>911</v>
      </c>
      <c r="B573" s="19" t="s">
        <v>912</v>
      </c>
      <c r="C573" s="18" t="s">
        <v>61</v>
      </c>
      <c r="D573" s="20"/>
      <c r="E573" s="20"/>
      <c r="F573" s="20"/>
      <c r="G573" s="20"/>
      <c r="H573" s="20"/>
      <c r="I573" s="20">
        <v>34851.550000000003</v>
      </c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>
        <v>0</v>
      </c>
      <c r="V573" s="20">
        <f t="shared" si="8"/>
        <v>34851.550000000003</v>
      </c>
    </row>
    <row r="574" spans="1:22" x14ac:dyDescent="0.2">
      <c r="A574" s="18" t="s">
        <v>911</v>
      </c>
      <c r="B574" s="19" t="s">
        <v>913</v>
      </c>
      <c r="C574" s="18" t="s">
        <v>61</v>
      </c>
      <c r="D574" s="20"/>
      <c r="E574" s="20"/>
      <c r="F574" s="20">
        <v>-6206.16</v>
      </c>
      <c r="G574" s="20"/>
      <c r="H574" s="20"/>
      <c r="I574" s="20">
        <v>6206.16</v>
      </c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>
        <v>0</v>
      </c>
      <c r="V574" s="20">
        <f t="shared" si="8"/>
        <v>0</v>
      </c>
    </row>
    <row r="575" spans="1:22" x14ac:dyDescent="0.2">
      <c r="A575" s="18" t="s">
        <v>911</v>
      </c>
      <c r="B575" s="19" t="s">
        <v>914</v>
      </c>
      <c r="C575" s="18" t="s">
        <v>61</v>
      </c>
      <c r="D575" s="20"/>
      <c r="E575" s="20"/>
      <c r="F575" s="20"/>
      <c r="G575" s="20"/>
      <c r="H575" s="20"/>
      <c r="I575" s="20">
        <v>3617.18</v>
      </c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>
        <v>0</v>
      </c>
      <c r="V575" s="20">
        <f t="shared" si="8"/>
        <v>3617.18</v>
      </c>
    </row>
    <row r="576" spans="1:22" x14ac:dyDescent="0.2">
      <c r="A576" s="18" t="s">
        <v>911</v>
      </c>
      <c r="B576" s="19" t="s">
        <v>915</v>
      </c>
      <c r="C576" s="18" t="s">
        <v>61</v>
      </c>
      <c r="D576" s="20"/>
      <c r="E576" s="20"/>
      <c r="F576" s="20"/>
      <c r="G576" s="20"/>
      <c r="H576" s="20"/>
      <c r="I576" s="20">
        <v>2230.13</v>
      </c>
      <c r="J576" s="20"/>
      <c r="K576" s="20"/>
      <c r="L576" s="20"/>
      <c r="M576" s="20"/>
      <c r="N576" s="20">
        <v>78837.16</v>
      </c>
      <c r="O576" s="20"/>
      <c r="P576" s="20"/>
      <c r="Q576" s="20"/>
      <c r="R576" s="20"/>
      <c r="S576" s="20"/>
      <c r="T576" s="20"/>
      <c r="U576" s="20">
        <v>0</v>
      </c>
      <c r="V576" s="20">
        <f t="shared" si="8"/>
        <v>81067.290000000008</v>
      </c>
    </row>
    <row r="577" spans="1:22" x14ac:dyDescent="0.2">
      <c r="A577" s="18" t="s">
        <v>911</v>
      </c>
      <c r="B577" s="19" t="s">
        <v>916</v>
      </c>
      <c r="C577" s="18" t="s">
        <v>61</v>
      </c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>
        <v>161375.81</v>
      </c>
      <c r="O577" s="20"/>
      <c r="P577" s="20"/>
      <c r="Q577" s="20"/>
      <c r="R577" s="20"/>
      <c r="S577" s="20"/>
      <c r="T577" s="20"/>
      <c r="U577" s="20">
        <v>0</v>
      </c>
      <c r="V577" s="20">
        <f t="shared" si="8"/>
        <v>161375.81</v>
      </c>
    </row>
    <row r="578" spans="1:22" x14ac:dyDescent="0.2">
      <c r="A578" s="18" t="s">
        <v>911</v>
      </c>
      <c r="B578" s="19" t="s">
        <v>917</v>
      </c>
      <c r="C578" s="18" t="s">
        <v>61</v>
      </c>
      <c r="D578" s="20"/>
      <c r="E578" s="20"/>
      <c r="F578" s="20"/>
      <c r="G578" s="20"/>
      <c r="H578" s="20"/>
      <c r="I578" s="20">
        <v>9232.4399999999987</v>
      </c>
      <c r="J578" s="20"/>
      <c r="K578" s="20"/>
      <c r="L578" s="20"/>
      <c r="M578" s="20"/>
      <c r="N578" s="20">
        <v>391094.4</v>
      </c>
      <c r="O578" s="20"/>
      <c r="P578" s="20"/>
      <c r="Q578" s="20"/>
      <c r="R578" s="20"/>
      <c r="S578" s="20"/>
      <c r="T578" s="20"/>
      <c r="U578" s="20">
        <v>0</v>
      </c>
      <c r="V578" s="20">
        <f t="shared" si="8"/>
        <v>400326.84</v>
      </c>
    </row>
    <row r="579" spans="1:22" x14ac:dyDescent="0.2">
      <c r="A579" s="18" t="s">
        <v>911</v>
      </c>
      <c r="B579" s="19" t="s">
        <v>918</v>
      </c>
      <c r="C579" s="18" t="s">
        <v>61</v>
      </c>
      <c r="D579" s="20"/>
      <c r="E579" s="20"/>
      <c r="F579" s="20"/>
      <c r="G579" s="20"/>
      <c r="H579" s="20"/>
      <c r="I579" s="20">
        <v>1595.83</v>
      </c>
      <c r="J579" s="20"/>
      <c r="K579" s="20"/>
      <c r="L579" s="20"/>
      <c r="M579" s="20"/>
      <c r="N579" s="20">
        <v>38890.980000000003</v>
      </c>
      <c r="O579" s="20"/>
      <c r="P579" s="20"/>
      <c r="Q579" s="20"/>
      <c r="R579" s="20"/>
      <c r="S579" s="20"/>
      <c r="T579" s="20"/>
      <c r="U579" s="20">
        <v>0</v>
      </c>
      <c r="V579" s="20">
        <f t="shared" ref="V579:V642" si="9">SUM(D579:U579)</f>
        <v>40486.810000000005</v>
      </c>
    </row>
    <row r="580" spans="1:22" x14ac:dyDescent="0.2">
      <c r="A580" s="18" t="s">
        <v>911</v>
      </c>
      <c r="B580" s="19" t="s">
        <v>919</v>
      </c>
      <c r="C580" s="18" t="s">
        <v>61</v>
      </c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>
        <v>100503.91</v>
      </c>
      <c r="O580" s="20"/>
      <c r="P580" s="20"/>
      <c r="Q580" s="20"/>
      <c r="R580" s="20"/>
      <c r="S580" s="20"/>
      <c r="T580" s="20"/>
      <c r="U580" s="20">
        <v>0</v>
      </c>
      <c r="V580" s="20">
        <f t="shared" si="9"/>
        <v>100503.91</v>
      </c>
    </row>
    <row r="581" spans="1:22" x14ac:dyDescent="0.2">
      <c r="A581" s="18" t="s">
        <v>911</v>
      </c>
      <c r="B581" s="19" t="s">
        <v>920</v>
      </c>
      <c r="C581" s="18" t="s">
        <v>61</v>
      </c>
      <c r="D581" s="20"/>
      <c r="E581" s="20"/>
      <c r="F581" s="20"/>
      <c r="G581" s="20"/>
      <c r="H581" s="20"/>
      <c r="I581" s="20">
        <v>-937970.66</v>
      </c>
      <c r="J581" s="20"/>
      <c r="K581" s="20"/>
      <c r="L581" s="20"/>
      <c r="M581" s="20"/>
      <c r="N581" s="20">
        <v>995152.24</v>
      </c>
      <c r="O581" s="20"/>
      <c r="P581" s="20"/>
      <c r="Q581" s="20"/>
      <c r="R581" s="20"/>
      <c r="S581" s="20"/>
      <c r="T581" s="20"/>
      <c r="U581" s="20">
        <v>0</v>
      </c>
      <c r="V581" s="20">
        <f t="shared" si="9"/>
        <v>57181.579999999958</v>
      </c>
    </row>
    <row r="582" spans="1:22" x14ac:dyDescent="0.2">
      <c r="A582" s="18" t="s">
        <v>911</v>
      </c>
      <c r="B582" s="19" t="s">
        <v>921</v>
      </c>
      <c r="C582" s="18" t="s">
        <v>61</v>
      </c>
      <c r="D582" s="20"/>
      <c r="E582" s="20"/>
      <c r="F582" s="20"/>
      <c r="G582" s="20"/>
      <c r="H582" s="20"/>
      <c r="I582" s="20">
        <v>-2043</v>
      </c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>
        <v>0</v>
      </c>
      <c r="V582" s="20">
        <f t="shared" si="9"/>
        <v>-2043</v>
      </c>
    </row>
    <row r="583" spans="1:22" x14ac:dyDescent="0.2">
      <c r="A583" s="18" t="s">
        <v>911</v>
      </c>
      <c r="B583" s="19" t="s">
        <v>922</v>
      </c>
      <c r="C583" s="18" t="s">
        <v>61</v>
      </c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>
        <f>14359.37</f>
        <v>14359.37</v>
      </c>
      <c r="O583" s="20"/>
      <c r="P583" s="20"/>
      <c r="Q583" s="20"/>
      <c r="R583" s="20"/>
      <c r="S583" s="20"/>
      <c r="T583" s="20"/>
      <c r="U583" s="20">
        <v>0</v>
      </c>
      <c r="V583" s="20">
        <f t="shared" si="9"/>
        <v>14359.37</v>
      </c>
    </row>
    <row r="584" spans="1:22" x14ac:dyDescent="0.2">
      <c r="A584" s="18" t="s">
        <v>911</v>
      </c>
      <c r="B584" s="19" t="s">
        <v>923</v>
      </c>
      <c r="C584" s="18" t="s">
        <v>61</v>
      </c>
      <c r="D584" s="20"/>
      <c r="E584" s="20"/>
      <c r="F584" s="20"/>
      <c r="G584" s="20"/>
      <c r="H584" s="20"/>
      <c r="I584" s="20">
        <v>840943.57</v>
      </c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>
        <v>0</v>
      </c>
      <c r="V584" s="20">
        <f t="shared" si="9"/>
        <v>840943.57</v>
      </c>
    </row>
    <row r="585" spans="1:22" x14ac:dyDescent="0.2">
      <c r="A585" s="18" t="s">
        <v>924</v>
      </c>
      <c r="B585" s="19" t="s">
        <v>30</v>
      </c>
      <c r="C585" s="18" t="s">
        <v>31</v>
      </c>
      <c r="D585" s="20">
        <v>58997.15</v>
      </c>
      <c r="E585" s="18"/>
      <c r="F585" s="20"/>
      <c r="G585" s="20">
        <v>7582.69</v>
      </c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20">
        <f t="shared" si="9"/>
        <v>66579.839999999997</v>
      </c>
    </row>
    <row r="586" spans="1:22" x14ac:dyDescent="0.2">
      <c r="A586" s="18" t="s">
        <v>925</v>
      </c>
      <c r="B586" s="19" t="s">
        <v>926</v>
      </c>
      <c r="C586" s="18" t="s">
        <v>927</v>
      </c>
      <c r="D586" s="20"/>
      <c r="E586" s="20">
        <v>787900.15</v>
      </c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>
        <v>0</v>
      </c>
      <c r="V586" s="20">
        <f t="shared" si="9"/>
        <v>787900.15</v>
      </c>
    </row>
    <row r="587" spans="1:22" x14ac:dyDescent="0.2">
      <c r="A587" s="18" t="s">
        <v>925</v>
      </c>
      <c r="B587" s="19" t="s">
        <v>30</v>
      </c>
      <c r="C587" s="18" t="s">
        <v>31</v>
      </c>
      <c r="D587" s="20">
        <v>119954.63</v>
      </c>
      <c r="E587" s="18"/>
      <c r="F587" s="20"/>
      <c r="G587" s="20">
        <v>15417.339999999998</v>
      </c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20">
        <f t="shared" si="9"/>
        <v>135371.97</v>
      </c>
    </row>
    <row r="588" spans="1:22" x14ac:dyDescent="0.2">
      <c r="A588" s="18" t="s">
        <v>928</v>
      </c>
      <c r="B588" s="19" t="s">
        <v>30</v>
      </c>
      <c r="C588" s="18" t="s">
        <v>31</v>
      </c>
      <c r="D588" s="20">
        <v>143020.31</v>
      </c>
      <c r="E588" s="18"/>
      <c r="F588" s="20"/>
      <c r="G588" s="20">
        <v>18381.89</v>
      </c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20">
        <f t="shared" si="9"/>
        <v>161402.20000000001</v>
      </c>
    </row>
    <row r="589" spans="1:22" x14ac:dyDescent="0.2">
      <c r="A589" s="18" t="s">
        <v>929</v>
      </c>
      <c r="B589" s="19" t="s">
        <v>30</v>
      </c>
      <c r="C589" s="18" t="s">
        <v>31</v>
      </c>
      <c r="D589" s="20">
        <v>97478.81</v>
      </c>
      <c r="E589" s="18"/>
      <c r="F589" s="20"/>
      <c r="G589" s="20">
        <v>12528.609999999999</v>
      </c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20">
        <f t="shared" si="9"/>
        <v>110007.42</v>
      </c>
    </row>
    <row r="590" spans="1:22" x14ac:dyDescent="0.2">
      <c r="A590" s="18" t="s">
        <v>930</v>
      </c>
      <c r="B590" s="19" t="s">
        <v>30</v>
      </c>
      <c r="C590" s="18" t="s">
        <v>31</v>
      </c>
      <c r="D590" s="20">
        <v>152909.28</v>
      </c>
      <c r="E590" s="18"/>
      <c r="F590" s="20"/>
      <c r="G590" s="20">
        <v>19652.89</v>
      </c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20">
        <f t="shared" si="9"/>
        <v>172562.16999999998</v>
      </c>
    </row>
    <row r="591" spans="1:22" x14ac:dyDescent="0.2">
      <c r="A591" s="18" t="s">
        <v>931</v>
      </c>
      <c r="B591" s="19" t="s">
        <v>932</v>
      </c>
      <c r="C591" s="18" t="s">
        <v>904</v>
      </c>
      <c r="D591" s="20"/>
      <c r="E591" s="20"/>
      <c r="F591" s="20"/>
      <c r="G591" s="20"/>
      <c r="H591" s="20"/>
      <c r="I591" s="20">
        <v>311756.77</v>
      </c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>
        <v>0</v>
      </c>
      <c r="V591" s="20">
        <f t="shared" si="9"/>
        <v>311756.77</v>
      </c>
    </row>
    <row r="592" spans="1:22" x14ac:dyDescent="0.2">
      <c r="A592" s="18" t="s">
        <v>933</v>
      </c>
      <c r="B592" s="19" t="s">
        <v>30</v>
      </c>
      <c r="C592" s="18" t="s">
        <v>31</v>
      </c>
      <c r="D592" s="20">
        <v>17761.05</v>
      </c>
      <c r="E592" s="18"/>
      <c r="F592" s="20"/>
      <c r="G592" s="20">
        <v>2282.7600000000002</v>
      </c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20">
        <f t="shared" si="9"/>
        <v>20043.809999999998</v>
      </c>
    </row>
    <row r="593" spans="1:22" x14ac:dyDescent="0.2">
      <c r="A593" s="18" t="s">
        <v>934</v>
      </c>
      <c r="B593" s="19" t="s">
        <v>935</v>
      </c>
      <c r="C593" s="18" t="s">
        <v>511</v>
      </c>
      <c r="D593" s="20"/>
      <c r="E593" s="20"/>
      <c r="F593" s="20"/>
      <c r="G593" s="20">
        <v>12577.67</v>
      </c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>
        <v>0</v>
      </c>
      <c r="V593" s="20">
        <f t="shared" si="9"/>
        <v>12577.67</v>
      </c>
    </row>
    <row r="594" spans="1:22" x14ac:dyDescent="0.2">
      <c r="A594" s="18" t="s">
        <v>934</v>
      </c>
      <c r="B594" s="19" t="s">
        <v>936</v>
      </c>
      <c r="C594" s="18" t="s">
        <v>511</v>
      </c>
      <c r="D594" s="20"/>
      <c r="E594" s="20"/>
      <c r="F594" s="20"/>
      <c r="G594" s="20"/>
      <c r="H594" s="20"/>
      <c r="I594" s="20">
        <v>30333.19</v>
      </c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>
        <v>0</v>
      </c>
      <c r="V594" s="20">
        <f t="shared" si="9"/>
        <v>30333.19</v>
      </c>
    </row>
    <row r="595" spans="1:22" x14ac:dyDescent="0.2">
      <c r="A595" s="18" t="s">
        <v>934</v>
      </c>
      <c r="B595" s="19" t="s">
        <v>30</v>
      </c>
      <c r="C595" s="18" t="s">
        <v>31</v>
      </c>
      <c r="D595" s="20">
        <v>11430.93</v>
      </c>
      <c r="E595" s="18"/>
      <c r="F595" s="20"/>
      <c r="G595" s="20">
        <v>1469.1699999999998</v>
      </c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20">
        <f t="shared" si="9"/>
        <v>12900.1</v>
      </c>
    </row>
    <row r="596" spans="1:22" x14ac:dyDescent="0.2">
      <c r="A596" s="18" t="s">
        <v>937</v>
      </c>
      <c r="B596" s="19" t="s">
        <v>938</v>
      </c>
      <c r="C596" s="18" t="s">
        <v>939</v>
      </c>
      <c r="D596" s="20"/>
      <c r="E596" s="20"/>
      <c r="F596" s="20"/>
      <c r="G596" s="20"/>
      <c r="H596" s="20"/>
      <c r="I596" s="20"/>
      <c r="J596" s="20">
        <v>17711.009999999998</v>
      </c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>
        <v>0</v>
      </c>
      <c r="V596" s="20">
        <f t="shared" si="9"/>
        <v>17711.009999999998</v>
      </c>
    </row>
    <row r="597" spans="1:22" x14ac:dyDescent="0.2">
      <c r="A597" s="18" t="s">
        <v>937</v>
      </c>
      <c r="B597" s="19" t="s">
        <v>940</v>
      </c>
      <c r="C597" s="18" t="s">
        <v>941</v>
      </c>
      <c r="D597" s="20"/>
      <c r="E597" s="20"/>
      <c r="F597" s="20"/>
      <c r="G597" s="20"/>
      <c r="H597" s="20"/>
      <c r="I597" s="20"/>
      <c r="J597" s="20">
        <v>28721.56</v>
      </c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>
        <v>0</v>
      </c>
      <c r="V597" s="20">
        <f t="shared" si="9"/>
        <v>28721.56</v>
      </c>
    </row>
    <row r="598" spans="1:22" x14ac:dyDescent="0.2">
      <c r="A598" s="18" t="s">
        <v>937</v>
      </c>
      <c r="B598" s="19" t="s">
        <v>30</v>
      </c>
      <c r="C598" s="18" t="s">
        <v>31</v>
      </c>
      <c r="D598" s="20">
        <v>196867.81</v>
      </c>
      <c r="E598" s="18"/>
      <c r="F598" s="20"/>
      <c r="G598" s="20">
        <v>25302.720000000001</v>
      </c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20">
        <f t="shared" si="9"/>
        <v>222170.53</v>
      </c>
    </row>
    <row r="599" spans="1:22" x14ac:dyDescent="0.2">
      <c r="A599" s="18" t="s">
        <v>942</v>
      </c>
      <c r="B599" s="19" t="s">
        <v>30</v>
      </c>
      <c r="C599" s="18" t="s">
        <v>31</v>
      </c>
      <c r="D599" s="20">
        <v>19919.810000000001</v>
      </c>
      <c r="E599" s="18"/>
      <c r="F599" s="20"/>
      <c r="G599" s="20">
        <v>2560.2200000000003</v>
      </c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20">
        <f t="shared" si="9"/>
        <v>22480.030000000002</v>
      </c>
    </row>
    <row r="600" spans="1:22" x14ac:dyDescent="0.2">
      <c r="A600" s="18" t="s">
        <v>943</v>
      </c>
      <c r="B600" s="19" t="s">
        <v>944</v>
      </c>
      <c r="C600" s="18" t="s">
        <v>945</v>
      </c>
      <c r="D600" s="20"/>
      <c r="E600" s="20"/>
      <c r="F600" s="20"/>
      <c r="G600" s="20"/>
      <c r="H600" s="20"/>
      <c r="I600" s="20">
        <v>19250.919999999998</v>
      </c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>
        <v>0</v>
      </c>
      <c r="V600" s="20">
        <f t="shared" si="9"/>
        <v>19250.919999999998</v>
      </c>
    </row>
    <row r="601" spans="1:22" x14ac:dyDescent="0.2">
      <c r="A601" s="18" t="s">
        <v>943</v>
      </c>
      <c r="B601" s="19" t="s">
        <v>30</v>
      </c>
      <c r="C601" s="18" t="s">
        <v>31</v>
      </c>
      <c r="D601" s="20">
        <v>51234.720000000001</v>
      </c>
      <c r="E601" s="18"/>
      <c r="F601" s="20"/>
      <c r="G601" s="20">
        <v>6585.02</v>
      </c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20">
        <f t="shared" si="9"/>
        <v>57819.740000000005</v>
      </c>
    </row>
    <row r="602" spans="1:22" x14ac:dyDescent="0.2">
      <c r="A602" s="18" t="s">
        <v>946</v>
      </c>
      <c r="B602" s="19" t="s">
        <v>30</v>
      </c>
      <c r="C602" s="18" t="s">
        <v>31</v>
      </c>
      <c r="D602" s="20">
        <v>45918.070000000007</v>
      </c>
      <c r="E602" s="18"/>
      <c r="F602" s="20"/>
      <c r="G602" s="20">
        <v>4740.72</v>
      </c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20">
        <f t="shared" si="9"/>
        <v>50658.790000000008</v>
      </c>
    </row>
    <row r="603" spans="1:22" x14ac:dyDescent="0.2">
      <c r="A603" s="18" t="s">
        <v>329</v>
      </c>
      <c r="B603" s="19" t="s">
        <v>947</v>
      </c>
      <c r="C603" s="18" t="s">
        <v>948</v>
      </c>
      <c r="D603" s="20"/>
      <c r="E603" s="20"/>
      <c r="F603" s="20"/>
      <c r="G603" s="20"/>
      <c r="H603" s="20"/>
      <c r="I603" s="20"/>
      <c r="J603" s="20"/>
      <c r="K603" s="20">
        <v>175915.72999999998</v>
      </c>
      <c r="L603" s="20"/>
      <c r="M603" s="20"/>
      <c r="N603" s="20"/>
      <c r="O603" s="20"/>
      <c r="P603" s="20"/>
      <c r="Q603" s="20"/>
      <c r="R603" s="20"/>
      <c r="S603" s="20"/>
      <c r="T603" s="20"/>
      <c r="U603" s="20">
        <v>0</v>
      </c>
      <c r="V603" s="20">
        <f t="shared" si="9"/>
        <v>175915.72999999998</v>
      </c>
    </row>
    <row r="604" spans="1:22" x14ac:dyDescent="0.2">
      <c r="A604" s="18" t="s">
        <v>329</v>
      </c>
      <c r="B604" s="19" t="s">
        <v>949</v>
      </c>
      <c r="C604" s="18" t="s">
        <v>329</v>
      </c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>
        <v>-2812.15</v>
      </c>
      <c r="V604" s="20">
        <f t="shared" si="9"/>
        <v>-2812.15</v>
      </c>
    </row>
    <row r="605" spans="1:22" x14ac:dyDescent="0.2">
      <c r="A605" s="18" t="s">
        <v>329</v>
      </c>
      <c r="B605" s="19" t="s">
        <v>950</v>
      </c>
      <c r="C605" s="18" t="s">
        <v>329</v>
      </c>
      <c r="D605" s="20"/>
      <c r="E605" s="20"/>
      <c r="F605" s="20"/>
      <c r="G605" s="20"/>
      <c r="H605" s="20"/>
      <c r="I605" s="20">
        <v>0</v>
      </c>
      <c r="J605" s="20"/>
      <c r="K605" s="20"/>
      <c r="L605" s="20">
        <v>786.83</v>
      </c>
      <c r="M605" s="20"/>
      <c r="N605" s="20"/>
      <c r="O605" s="20"/>
      <c r="P605" s="20"/>
      <c r="Q605" s="20"/>
      <c r="R605" s="20"/>
      <c r="S605" s="20"/>
      <c r="T605" s="20"/>
      <c r="U605" s="20">
        <v>0</v>
      </c>
      <c r="V605" s="20">
        <f t="shared" si="9"/>
        <v>786.83</v>
      </c>
    </row>
    <row r="606" spans="1:22" x14ac:dyDescent="0.2">
      <c r="A606" s="18" t="s">
        <v>329</v>
      </c>
      <c r="B606" s="19" t="s">
        <v>951</v>
      </c>
      <c r="C606" s="18" t="s">
        <v>329</v>
      </c>
      <c r="D606" s="20"/>
      <c r="E606" s="20"/>
      <c r="F606" s="20"/>
      <c r="G606" s="20"/>
      <c r="H606" s="20"/>
      <c r="I606" s="20">
        <v>0</v>
      </c>
      <c r="J606" s="20"/>
      <c r="K606" s="20"/>
      <c r="L606" s="20">
        <v>1229.25</v>
      </c>
      <c r="M606" s="20"/>
      <c r="N606" s="20"/>
      <c r="O606" s="20"/>
      <c r="P606" s="20"/>
      <c r="Q606" s="20"/>
      <c r="R606" s="20"/>
      <c r="S606" s="20"/>
      <c r="T606" s="20"/>
      <c r="U606" s="20">
        <v>0</v>
      </c>
      <c r="V606" s="20">
        <f t="shared" si="9"/>
        <v>1229.25</v>
      </c>
    </row>
    <row r="607" spans="1:22" x14ac:dyDescent="0.2">
      <c r="A607" s="18" t="s">
        <v>329</v>
      </c>
      <c r="B607" s="19" t="s">
        <v>952</v>
      </c>
      <c r="C607" s="18" t="s">
        <v>329</v>
      </c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>
        <v>2379147.66</v>
      </c>
      <c r="V607" s="20">
        <f t="shared" si="9"/>
        <v>2379147.66</v>
      </c>
    </row>
    <row r="608" spans="1:22" x14ac:dyDescent="0.2">
      <c r="A608" s="18" t="s">
        <v>329</v>
      </c>
      <c r="B608" s="19" t="s">
        <v>953</v>
      </c>
      <c r="C608" s="18" t="s">
        <v>954</v>
      </c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>
        <v>200400</v>
      </c>
      <c r="V608" s="20">
        <f t="shared" si="9"/>
        <v>200400</v>
      </c>
    </row>
    <row r="609" spans="1:22" x14ac:dyDescent="0.2">
      <c r="A609" s="18" t="s">
        <v>329</v>
      </c>
      <c r="B609" s="19" t="s">
        <v>955</v>
      </c>
      <c r="C609" s="18" t="s">
        <v>329</v>
      </c>
      <c r="D609" s="20"/>
      <c r="E609" s="20"/>
      <c r="F609" s="20"/>
      <c r="G609" s="20"/>
      <c r="H609" s="20"/>
      <c r="I609" s="20">
        <v>0</v>
      </c>
      <c r="J609" s="20"/>
      <c r="K609" s="20"/>
      <c r="L609" s="20">
        <v>28257.200000000001</v>
      </c>
      <c r="M609" s="20"/>
      <c r="N609" s="20"/>
      <c r="O609" s="20"/>
      <c r="P609" s="20"/>
      <c r="Q609" s="20"/>
      <c r="R609" s="20"/>
      <c r="S609" s="20"/>
      <c r="T609" s="20"/>
      <c r="U609" s="20">
        <v>0</v>
      </c>
      <c r="V609" s="20">
        <f t="shared" si="9"/>
        <v>28257.200000000001</v>
      </c>
    </row>
    <row r="610" spans="1:22" x14ac:dyDescent="0.2">
      <c r="A610" s="18" t="s">
        <v>329</v>
      </c>
      <c r="B610" s="19" t="s">
        <v>956</v>
      </c>
      <c r="C610" s="18" t="s">
        <v>957</v>
      </c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>
        <v>170178.71</v>
      </c>
      <c r="V610" s="20">
        <f t="shared" si="9"/>
        <v>170178.71</v>
      </c>
    </row>
    <row r="611" spans="1:22" x14ac:dyDescent="0.2">
      <c r="A611" s="18" t="s">
        <v>329</v>
      </c>
      <c r="B611" s="19" t="s">
        <v>958</v>
      </c>
      <c r="C611" s="18" t="s">
        <v>959</v>
      </c>
      <c r="D611" s="20"/>
      <c r="E611" s="20"/>
      <c r="F611" s="20">
        <v>95893.06</v>
      </c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>
        <v>0</v>
      </c>
      <c r="V611" s="20">
        <f t="shared" si="9"/>
        <v>95893.06</v>
      </c>
    </row>
    <row r="612" spans="1:22" x14ac:dyDescent="0.2">
      <c r="A612" s="18" t="s">
        <v>329</v>
      </c>
      <c r="B612" s="19" t="s">
        <v>960</v>
      </c>
      <c r="C612" s="18" t="s">
        <v>961</v>
      </c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>
        <v>38445.53</v>
      </c>
      <c r="V612" s="20">
        <f t="shared" si="9"/>
        <v>38445.53</v>
      </c>
    </row>
    <row r="613" spans="1:22" x14ac:dyDescent="0.2">
      <c r="A613" s="18" t="s">
        <v>329</v>
      </c>
      <c r="B613" s="19" t="s">
        <v>962</v>
      </c>
      <c r="C613" s="18" t="s">
        <v>963</v>
      </c>
      <c r="D613" s="20"/>
      <c r="E613" s="20"/>
      <c r="F613" s="20"/>
      <c r="G613" s="20"/>
      <c r="H613" s="20"/>
      <c r="I613" s="20"/>
      <c r="J613" s="20">
        <v>471660.05</v>
      </c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>
        <v>0</v>
      </c>
      <c r="V613" s="20">
        <f t="shared" si="9"/>
        <v>471660.05</v>
      </c>
    </row>
    <row r="614" spans="1:22" x14ac:dyDescent="0.2">
      <c r="A614" s="18" t="s">
        <v>329</v>
      </c>
      <c r="B614" s="19" t="s">
        <v>964</v>
      </c>
      <c r="C614" s="18" t="s">
        <v>965</v>
      </c>
      <c r="D614" s="20"/>
      <c r="E614" s="20"/>
      <c r="F614" s="20"/>
      <c r="G614" s="20"/>
      <c r="H614" s="20"/>
      <c r="I614" s="20">
        <v>14730.95</v>
      </c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>
        <v>0</v>
      </c>
      <c r="V614" s="20">
        <f t="shared" si="9"/>
        <v>14730.95</v>
      </c>
    </row>
    <row r="615" spans="1:22" x14ac:dyDescent="0.2">
      <c r="A615" s="18" t="s">
        <v>329</v>
      </c>
      <c r="B615" s="19" t="s">
        <v>966</v>
      </c>
      <c r="C615" s="18" t="s">
        <v>965</v>
      </c>
      <c r="D615" s="20"/>
      <c r="E615" s="20"/>
      <c r="F615" s="20"/>
      <c r="G615" s="20"/>
      <c r="H615" s="20"/>
      <c r="I615" s="20">
        <v>11706.8</v>
      </c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>
        <v>0</v>
      </c>
      <c r="V615" s="20">
        <f t="shared" si="9"/>
        <v>11706.8</v>
      </c>
    </row>
    <row r="616" spans="1:22" x14ac:dyDescent="0.2">
      <c r="A616" s="18" t="s">
        <v>329</v>
      </c>
      <c r="B616" s="19" t="s">
        <v>967</v>
      </c>
      <c r="C616" s="18" t="s">
        <v>965</v>
      </c>
      <c r="D616" s="20"/>
      <c r="E616" s="20"/>
      <c r="F616" s="20"/>
      <c r="G616" s="20"/>
      <c r="H616" s="20"/>
      <c r="I616" s="20">
        <v>8821.2999999999993</v>
      </c>
      <c r="J616" s="20"/>
      <c r="K616" s="20"/>
      <c r="L616" s="20">
        <v>1997.25</v>
      </c>
      <c r="M616" s="20"/>
      <c r="N616" s="20"/>
      <c r="O616" s="20"/>
      <c r="P616" s="20"/>
      <c r="Q616" s="20"/>
      <c r="R616" s="20"/>
      <c r="S616" s="20"/>
      <c r="T616" s="20"/>
      <c r="U616" s="20">
        <v>0</v>
      </c>
      <c r="V616" s="20">
        <f t="shared" si="9"/>
        <v>10818.55</v>
      </c>
    </row>
    <row r="617" spans="1:22" x14ac:dyDescent="0.2">
      <c r="A617" s="18" t="s">
        <v>329</v>
      </c>
      <c r="B617" s="19" t="s">
        <v>968</v>
      </c>
      <c r="C617" s="18" t="s">
        <v>969</v>
      </c>
      <c r="D617" s="20"/>
      <c r="E617" s="20"/>
      <c r="F617" s="20"/>
      <c r="G617" s="20"/>
      <c r="H617" s="20"/>
      <c r="I617" s="20">
        <v>19121.2</v>
      </c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>
        <v>0</v>
      </c>
      <c r="V617" s="20">
        <f t="shared" si="9"/>
        <v>19121.2</v>
      </c>
    </row>
    <row r="618" spans="1:22" x14ac:dyDescent="0.2">
      <c r="A618" s="18" t="s">
        <v>329</v>
      </c>
      <c r="B618" s="19" t="s">
        <v>970</v>
      </c>
      <c r="C618" s="18" t="s">
        <v>969</v>
      </c>
      <c r="D618" s="20"/>
      <c r="E618" s="20"/>
      <c r="F618" s="20"/>
      <c r="G618" s="20"/>
      <c r="H618" s="20"/>
      <c r="I618" s="20">
        <v>7561.65</v>
      </c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>
        <v>0</v>
      </c>
      <c r="V618" s="20">
        <f t="shared" si="9"/>
        <v>7561.65</v>
      </c>
    </row>
    <row r="619" spans="1:22" x14ac:dyDescent="0.2">
      <c r="A619" s="18" t="s">
        <v>329</v>
      </c>
      <c r="B619" s="19" t="s">
        <v>971</v>
      </c>
      <c r="C619" s="18" t="s">
        <v>972</v>
      </c>
      <c r="D619" s="20"/>
      <c r="E619" s="20"/>
      <c r="F619" s="20"/>
      <c r="G619" s="20"/>
      <c r="H619" s="20"/>
      <c r="I619" s="20">
        <v>6512.52</v>
      </c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>
        <v>0</v>
      </c>
      <c r="V619" s="20">
        <f t="shared" si="9"/>
        <v>6512.52</v>
      </c>
    </row>
    <row r="620" spans="1:22" x14ac:dyDescent="0.2">
      <c r="A620" s="18" t="s">
        <v>329</v>
      </c>
      <c r="B620" s="19" t="s">
        <v>973</v>
      </c>
      <c r="C620" s="18" t="s">
        <v>974</v>
      </c>
      <c r="D620" s="20"/>
      <c r="E620" s="20"/>
      <c r="F620" s="20"/>
      <c r="G620" s="20"/>
      <c r="H620" s="20"/>
      <c r="I620" s="20"/>
      <c r="J620" s="20">
        <v>730843.41</v>
      </c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>
        <v>0</v>
      </c>
      <c r="V620" s="20">
        <f t="shared" si="9"/>
        <v>730843.41</v>
      </c>
    </row>
    <row r="621" spans="1:22" x14ac:dyDescent="0.2">
      <c r="A621" s="18" t="s">
        <v>329</v>
      </c>
      <c r="B621" s="19" t="s">
        <v>975</v>
      </c>
      <c r="C621" s="18" t="s">
        <v>976</v>
      </c>
      <c r="D621" s="20"/>
      <c r="E621" s="20"/>
      <c r="F621" s="20"/>
      <c r="G621" s="20"/>
      <c r="H621" s="20"/>
      <c r="I621" s="20">
        <v>847.34</v>
      </c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>
        <v>0</v>
      </c>
      <c r="V621" s="20">
        <f t="shared" si="9"/>
        <v>847.34</v>
      </c>
    </row>
    <row r="622" spans="1:22" x14ac:dyDescent="0.2">
      <c r="A622" s="18" t="s">
        <v>329</v>
      </c>
      <c r="B622" s="19" t="s">
        <v>977</v>
      </c>
      <c r="C622" s="18" t="s">
        <v>978</v>
      </c>
      <c r="D622" s="20"/>
      <c r="E622" s="20"/>
      <c r="F622" s="20"/>
      <c r="G622" s="20"/>
      <c r="H622" s="20"/>
      <c r="I622" s="20"/>
      <c r="J622" s="20"/>
      <c r="K622" s="20"/>
      <c r="L622" s="20"/>
      <c r="M622" s="20">
        <v>947.19</v>
      </c>
      <c r="N622" s="20"/>
      <c r="O622" s="20"/>
      <c r="P622" s="20"/>
      <c r="Q622" s="20"/>
      <c r="R622" s="20"/>
      <c r="S622" s="20"/>
      <c r="T622" s="20"/>
      <c r="U622" s="20">
        <v>8524.7099999999991</v>
      </c>
      <c r="V622" s="20">
        <f t="shared" si="9"/>
        <v>9471.9</v>
      </c>
    </row>
    <row r="623" spans="1:22" x14ac:dyDescent="0.2">
      <c r="A623" s="18" t="s">
        <v>329</v>
      </c>
      <c r="B623" s="19" t="s">
        <v>979</v>
      </c>
      <c r="C623" s="18" t="s">
        <v>329</v>
      </c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>
        <v>4057.02</v>
      </c>
      <c r="T623" s="20"/>
      <c r="U623" s="20">
        <v>0</v>
      </c>
      <c r="V623" s="20">
        <f t="shared" si="9"/>
        <v>4057.02</v>
      </c>
    </row>
    <row r="624" spans="1:22" x14ac:dyDescent="0.2">
      <c r="A624" s="18" t="s">
        <v>329</v>
      </c>
      <c r="B624" s="19" t="s">
        <v>980</v>
      </c>
      <c r="C624" s="18" t="s">
        <v>981</v>
      </c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>
        <v>99348.77</v>
      </c>
      <c r="V624" s="20">
        <f t="shared" si="9"/>
        <v>99348.77</v>
      </c>
    </row>
    <row r="625" spans="1:22" x14ac:dyDescent="0.2">
      <c r="A625" s="18" t="s">
        <v>329</v>
      </c>
      <c r="B625" s="19" t="s">
        <v>982</v>
      </c>
      <c r="C625" s="18" t="s">
        <v>981</v>
      </c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>
        <v>146932.01</v>
      </c>
      <c r="V625" s="20">
        <f t="shared" si="9"/>
        <v>146932.01</v>
      </c>
    </row>
    <row r="626" spans="1:22" x14ac:dyDescent="0.2">
      <c r="A626" s="18" t="s">
        <v>329</v>
      </c>
      <c r="B626" s="19" t="s">
        <v>983</v>
      </c>
      <c r="C626" s="18" t="s">
        <v>984</v>
      </c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>
        <v>224408.14</v>
      </c>
      <c r="V626" s="20">
        <f t="shared" si="9"/>
        <v>224408.14</v>
      </c>
    </row>
    <row r="627" spans="1:22" x14ac:dyDescent="0.2">
      <c r="A627" s="18" t="s">
        <v>329</v>
      </c>
      <c r="B627" s="19" t="s">
        <v>985</v>
      </c>
      <c r="C627" s="18" t="s">
        <v>984</v>
      </c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>
        <v>346065.19</v>
      </c>
      <c r="V627" s="20">
        <f t="shared" si="9"/>
        <v>346065.19</v>
      </c>
    </row>
    <row r="628" spans="1:22" x14ac:dyDescent="0.2">
      <c r="A628" s="18" t="s">
        <v>329</v>
      </c>
      <c r="B628" s="19" t="s">
        <v>986</v>
      </c>
      <c r="C628" s="18" t="s">
        <v>987</v>
      </c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>
        <v>321585.71000000002</v>
      </c>
      <c r="V628" s="20">
        <f t="shared" si="9"/>
        <v>321585.71000000002</v>
      </c>
    </row>
    <row r="629" spans="1:22" x14ac:dyDescent="0.2">
      <c r="A629" s="18" t="s">
        <v>329</v>
      </c>
      <c r="B629" s="19" t="s">
        <v>988</v>
      </c>
      <c r="C629" s="18" t="s">
        <v>989</v>
      </c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>
        <v>14223.08</v>
      </c>
      <c r="V629" s="20">
        <f t="shared" si="9"/>
        <v>14223.08</v>
      </c>
    </row>
    <row r="630" spans="1:22" x14ac:dyDescent="0.2">
      <c r="A630" s="18" t="s">
        <v>329</v>
      </c>
      <c r="B630" s="19" t="s">
        <v>990</v>
      </c>
      <c r="C630" s="18" t="s">
        <v>991</v>
      </c>
      <c r="D630" s="20"/>
      <c r="E630" s="20"/>
      <c r="F630" s="20"/>
      <c r="G630" s="20"/>
      <c r="H630" s="20"/>
      <c r="I630" s="20">
        <v>155999.03</v>
      </c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>
        <v>0</v>
      </c>
      <c r="V630" s="20">
        <f t="shared" si="9"/>
        <v>155999.03</v>
      </c>
    </row>
    <row r="631" spans="1:22" x14ac:dyDescent="0.2">
      <c r="A631" s="18" t="s">
        <v>329</v>
      </c>
      <c r="B631" s="19" t="s">
        <v>992</v>
      </c>
      <c r="C631" s="18" t="s">
        <v>993</v>
      </c>
      <c r="D631" s="20"/>
      <c r="E631" s="20"/>
      <c r="F631" s="20"/>
      <c r="G631" s="20"/>
      <c r="H631" s="20"/>
      <c r="I631" s="20">
        <v>17377.5</v>
      </c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>
        <v>0</v>
      </c>
      <c r="V631" s="20">
        <f t="shared" si="9"/>
        <v>17377.5</v>
      </c>
    </row>
    <row r="632" spans="1:22" x14ac:dyDescent="0.2">
      <c r="A632" s="18" t="s">
        <v>329</v>
      </c>
      <c r="B632" s="19" t="s">
        <v>994</v>
      </c>
      <c r="C632" s="18" t="s">
        <v>993</v>
      </c>
      <c r="D632" s="20"/>
      <c r="E632" s="20"/>
      <c r="F632" s="20"/>
      <c r="G632" s="20"/>
      <c r="H632" s="20"/>
      <c r="I632" s="20">
        <v>9663</v>
      </c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>
        <v>0</v>
      </c>
      <c r="V632" s="20">
        <f t="shared" si="9"/>
        <v>9663</v>
      </c>
    </row>
    <row r="633" spans="1:22" x14ac:dyDescent="0.2">
      <c r="A633" s="18" t="s">
        <v>329</v>
      </c>
      <c r="B633" s="19" t="s">
        <v>995</v>
      </c>
      <c r="C633" s="18" t="s">
        <v>996</v>
      </c>
      <c r="D633" s="20"/>
      <c r="E633" s="20"/>
      <c r="F633" s="20"/>
      <c r="G633" s="20"/>
      <c r="H633" s="20"/>
      <c r="I633" s="20"/>
      <c r="J633" s="20">
        <v>5981.93</v>
      </c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>
        <v>0</v>
      </c>
      <c r="V633" s="20">
        <f t="shared" si="9"/>
        <v>5981.93</v>
      </c>
    </row>
    <row r="634" spans="1:22" x14ac:dyDescent="0.2">
      <c r="A634" s="18" t="s">
        <v>329</v>
      </c>
      <c r="B634" s="19" t="s">
        <v>997</v>
      </c>
      <c r="C634" s="18" t="s">
        <v>998</v>
      </c>
      <c r="D634" s="20"/>
      <c r="E634" s="20"/>
      <c r="F634" s="20"/>
      <c r="G634" s="20"/>
      <c r="H634" s="20"/>
      <c r="I634" s="20">
        <v>91732.44</v>
      </c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>
        <v>0</v>
      </c>
      <c r="V634" s="20">
        <f t="shared" si="9"/>
        <v>91732.44</v>
      </c>
    </row>
    <row r="635" spans="1:22" x14ac:dyDescent="0.2">
      <c r="A635" s="18" t="s">
        <v>329</v>
      </c>
      <c r="B635" s="19" t="s">
        <v>999</v>
      </c>
      <c r="C635" s="18" t="s">
        <v>1000</v>
      </c>
      <c r="D635" s="20"/>
      <c r="E635" s="20"/>
      <c r="F635" s="20"/>
      <c r="G635" s="20">
        <v>-6931.34</v>
      </c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>
        <v>0</v>
      </c>
      <c r="V635" s="20">
        <f t="shared" si="9"/>
        <v>-6931.34</v>
      </c>
    </row>
    <row r="636" spans="1:22" x14ac:dyDescent="0.2">
      <c r="A636" s="18" t="s">
        <v>329</v>
      </c>
      <c r="B636" s="19" t="s">
        <v>1001</v>
      </c>
      <c r="C636" s="18" t="s">
        <v>1002</v>
      </c>
      <c r="D636" s="20"/>
      <c r="E636" s="20"/>
      <c r="F636" s="20"/>
      <c r="G636" s="20"/>
      <c r="H636" s="20"/>
      <c r="I636" s="20">
        <v>311407.24</v>
      </c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>
        <v>0</v>
      </c>
      <c r="V636" s="20">
        <f t="shared" si="9"/>
        <v>311407.24</v>
      </c>
    </row>
    <row r="637" spans="1:22" x14ac:dyDescent="0.2">
      <c r="A637" s="18" t="s">
        <v>329</v>
      </c>
      <c r="B637" s="19" t="s">
        <v>1003</v>
      </c>
      <c r="C637" s="18" t="s">
        <v>1002</v>
      </c>
      <c r="D637" s="20"/>
      <c r="E637" s="20"/>
      <c r="F637" s="20"/>
      <c r="G637" s="20"/>
      <c r="H637" s="20"/>
      <c r="I637" s="20">
        <v>834.62</v>
      </c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>
        <v>0</v>
      </c>
      <c r="V637" s="20">
        <f t="shared" si="9"/>
        <v>834.62</v>
      </c>
    </row>
    <row r="638" spans="1:22" x14ac:dyDescent="0.2">
      <c r="A638" s="18" t="s">
        <v>329</v>
      </c>
      <c r="B638" s="19" t="s">
        <v>1004</v>
      </c>
      <c r="C638" s="18" t="s">
        <v>1005</v>
      </c>
      <c r="D638" s="20"/>
      <c r="E638" s="20"/>
      <c r="F638" s="20"/>
      <c r="G638" s="20"/>
      <c r="H638" s="20"/>
      <c r="I638" s="20">
        <v>407368.91000000003</v>
      </c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>
        <v>0</v>
      </c>
      <c r="V638" s="20">
        <f t="shared" si="9"/>
        <v>407368.91000000003</v>
      </c>
    </row>
    <row r="639" spans="1:22" x14ac:dyDescent="0.2">
      <c r="A639" s="18" t="s">
        <v>329</v>
      </c>
      <c r="B639" s="19" t="s">
        <v>1006</v>
      </c>
      <c r="C639" s="18" t="s">
        <v>1007</v>
      </c>
      <c r="D639" s="20"/>
      <c r="E639" s="20"/>
      <c r="F639" s="20"/>
      <c r="G639" s="20"/>
      <c r="H639" s="20"/>
      <c r="I639" s="20">
        <v>659624.56999999995</v>
      </c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>
        <v>0</v>
      </c>
      <c r="V639" s="20">
        <f t="shared" si="9"/>
        <v>659624.56999999995</v>
      </c>
    </row>
    <row r="640" spans="1:22" x14ac:dyDescent="0.2">
      <c r="A640" s="18" t="s">
        <v>329</v>
      </c>
      <c r="B640" s="19" t="s">
        <v>1008</v>
      </c>
      <c r="C640" s="18" t="s">
        <v>1009</v>
      </c>
      <c r="D640" s="20"/>
      <c r="E640" s="20"/>
      <c r="F640" s="20"/>
      <c r="G640" s="20"/>
      <c r="H640" s="20"/>
      <c r="I640" s="20">
        <v>-196.34</v>
      </c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>
        <v>0</v>
      </c>
      <c r="V640" s="20">
        <f t="shared" si="9"/>
        <v>-196.34</v>
      </c>
    </row>
    <row r="641" spans="1:22" x14ac:dyDescent="0.2">
      <c r="A641" s="18" t="s">
        <v>329</v>
      </c>
      <c r="B641" s="19" t="s">
        <v>1010</v>
      </c>
      <c r="C641" s="18" t="s">
        <v>1011</v>
      </c>
      <c r="D641" s="20"/>
      <c r="E641" s="20"/>
      <c r="F641" s="20">
        <v>1780.23</v>
      </c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>
        <v>0</v>
      </c>
      <c r="V641" s="20">
        <f t="shared" si="9"/>
        <v>1780.23</v>
      </c>
    </row>
    <row r="642" spans="1:22" x14ac:dyDescent="0.2">
      <c r="A642" s="18" t="s">
        <v>329</v>
      </c>
      <c r="B642" s="19" t="s">
        <v>1012</v>
      </c>
      <c r="C642" s="18" t="s">
        <v>1009</v>
      </c>
      <c r="D642" s="20"/>
      <c r="E642" s="20"/>
      <c r="F642" s="20"/>
      <c r="G642" s="20"/>
      <c r="H642" s="20"/>
      <c r="I642" s="20">
        <v>301543.55</v>
      </c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>
        <v>0</v>
      </c>
      <c r="V642" s="20">
        <f t="shared" si="9"/>
        <v>301543.55</v>
      </c>
    </row>
    <row r="643" spans="1:22" x14ac:dyDescent="0.2">
      <c r="A643" s="18" t="s">
        <v>329</v>
      </c>
      <c r="B643" s="19" t="s">
        <v>1013</v>
      </c>
      <c r="C643" s="18" t="s">
        <v>276</v>
      </c>
      <c r="D643" s="20"/>
      <c r="E643" s="20"/>
      <c r="F643" s="20">
        <v>9085</v>
      </c>
      <c r="G643" s="20"/>
      <c r="H643" s="20"/>
      <c r="I643" s="20">
        <v>40685</v>
      </c>
      <c r="J643" s="20"/>
      <c r="K643" s="20"/>
      <c r="L643" s="20"/>
      <c r="M643" s="20"/>
      <c r="N643" s="20"/>
      <c r="O643" s="20">
        <v>2370</v>
      </c>
      <c r="P643" s="20"/>
      <c r="Q643" s="20"/>
      <c r="R643" s="20"/>
      <c r="S643" s="20"/>
      <c r="T643" s="20"/>
      <c r="U643" s="20">
        <v>0</v>
      </c>
      <c r="V643" s="20">
        <f t="shared" ref="V643:V706" si="10">SUM(D643:U643)</f>
        <v>52140</v>
      </c>
    </row>
    <row r="644" spans="1:22" x14ac:dyDescent="0.2">
      <c r="A644" s="18" t="s">
        <v>329</v>
      </c>
      <c r="B644" s="19" t="s">
        <v>1014</v>
      </c>
      <c r="C644" s="18" t="s">
        <v>1015</v>
      </c>
      <c r="D644" s="20"/>
      <c r="E644" s="20"/>
      <c r="F644" s="20"/>
      <c r="G644" s="20"/>
      <c r="H644" s="20"/>
      <c r="I644" s="20">
        <v>110538.47</v>
      </c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>
        <v>0</v>
      </c>
      <c r="V644" s="20">
        <f t="shared" si="10"/>
        <v>110538.47</v>
      </c>
    </row>
    <row r="645" spans="1:22" x14ac:dyDescent="0.2">
      <c r="A645" s="18" t="s">
        <v>329</v>
      </c>
      <c r="B645" s="19" t="s">
        <v>1016</v>
      </c>
      <c r="C645" s="18" t="s">
        <v>1017</v>
      </c>
      <c r="D645" s="20"/>
      <c r="E645" s="20"/>
      <c r="F645" s="20"/>
      <c r="G645" s="20"/>
      <c r="H645" s="20"/>
      <c r="I645" s="20">
        <v>42285.48</v>
      </c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>
        <v>0</v>
      </c>
      <c r="V645" s="20">
        <f t="shared" si="10"/>
        <v>42285.48</v>
      </c>
    </row>
    <row r="646" spans="1:22" x14ac:dyDescent="0.2">
      <c r="A646" s="18" t="s">
        <v>329</v>
      </c>
      <c r="B646" s="19" t="s">
        <v>1018</v>
      </c>
      <c r="C646" s="18" t="s">
        <v>1019</v>
      </c>
      <c r="D646" s="20"/>
      <c r="E646" s="20"/>
      <c r="F646" s="20"/>
      <c r="G646" s="20"/>
      <c r="H646" s="20"/>
      <c r="I646" s="20"/>
      <c r="J646" s="20"/>
      <c r="K646" s="20"/>
      <c r="L646" s="20"/>
      <c r="M646" s="20">
        <v>10711.9</v>
      </c>
      <c r="N646" s="20"/>
      <c r="O646" s="20"/>
      <c r="P646" s="20"/>
      <c r="Q646" s="20"/>
      <c r="R646" s="20"/>
      <c r="S646" s="20"/>
      <c r="T646" s="20"/>
      <c r="U646" s="20">
        <v>96407.15</v>
      </c>
      <c r="V646" s="20">
        <f t="shared" si="10"/>
        <v>107119.04999999999</v>
      </c>
    </row>
    <row r="647" spans="1:22" x14ac:dyDescent="0.2">
      <c r="A647" s="18" t="s">
        <v>329</v>
      </c>
      <c r="B647" s="19" t="s">
        <v>1020</v>
      </c>
      <c r="C647" s="18" t="s">
        <v>1021</v>
      </c>
      <c r="D647" s="20"/>
      <c r="E647" s="20"/>
      <c r="F647" s="20"/>
      <c r="G647" s="20"/>
      <c r="H647" s="20"/>
      <c r="I647" s="20">
        <v>4589.99</v>
      </c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>
        <v>0</v>
      </c>
      <c r="V647" s="20">
        <f t="shared" si="10"/>
        <v>4589.99</v>
      </c>
    </row>
    <row r="648" spans="1:22" x14ac:dyDescent="0.2">
      <c r="A648" s="18" t="s">
        <v>329</v>
      </c>
      <c r="B648" s="19" t="s">
        <v>1022</v>
      </c>
      <c r="C648" s="18" t="s">
        <v>1023</v>
      </c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>
        <v>75000</v>
      </c>
      <c r="V648" s="20">
        <f t="shared" si="10"/>
        <v>75000</v>
      </c>
    </row>
    <row r="649" spans="1:22" x14ac:dyDescent="0.2">
      <c r="A649" s="18" t="s">
        <v>329</v>
      </c>
      <c r="B649" s="19" t="s">
        <v>1024</v>
      </c>
      <c r="C649" s="18" t="s">
        <v>1025</v>
      </c>
      <c r="D649" s="20"/>
      <c r="E649" s="20"/>
      <c r="F649" s="20"/>
      <c r="G649" s="20"/>
      <c r="H649" s="20"/>
      <c r="I649" s="20">
        <v>101793.23</v>
      </c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>
        <v>0</v>
      </c>
      <c r="V649" s="20">
        <f t="shared" si="10"/>
        <v>101793.23</v>
      </c>
    </row>
    <row r="650" spans="1:22" x14ac:dyDescent="0.2">
      <c r="A650" s="18" t="s">
        <v>329</v>
      </c>
      <c r="B650" s="19" t="s">
        <v>1026</v>
      </c>
      <c r="C650" s="18" t="s">
        <v>1025</v>
      </c>
      <c r="D650" s="20"/>
      <c r="E650" s="20"/>
      <c r="F650" s="20"/>
      <c r="G650" s="20"/>
      <c r="H650" s="20"/>
      <c r="I650" s="20">
        <v>50229.72</v>
      </c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>
        <v>0</v>
      </c>
      <c r="V650" s="20">
        <f t="shared" si="10"/>
        <v>50229.72</v>
      </c>
    </row>
    <row r="651" spans="1:22" x14ac:dyDescent="0.2">
      <c r="A651" s="18" t="s">
        <v>329</v>
      </c>
      <c r="B651" s="19" t="s">
        <v>1027</v>
      </c>
      <c r="C651" s="18" t="s">
        <v>1025</v>
      </c>
      <c r="D651" s="20"/>
      <c r="E651" s="20"/>
      <c r="F651" s="20"/>
      <c r="G651" s="20"/>
      <c r="H651" s="20"/>
      <c r="I651" s="20">
        <v>461495.36</v>
      </c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>
        <v>0</v>
      </c>
      <c r="V651" s="20">
        <f t="shared" si="10"/>
        <v>461495.36</v>
      </c>
    </row>
    <row r="652" spans="1:22" x14ac:dyDescent="0.2">
      <c r="A652" s="18" t="s">
        <v>329</v>
      </c>
      <c r="B652" s="19" t="s">
        <v>1028</v>
      </c>
      <c r="C652" s="18" t="s">
        <v>1029</v>
      </c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>
        <v>217459.6</v>
      </c>
      <c r="V652" s="20">
        <f t="shared" si="10"/>
        <v>217459.6</v>
      </c>
    </row>
    <row r="653" spans="1:22" x14ac:dyDescent="0.2">
      <c r="A653" s="18" t="s">
        <v>329</v>
      </c>
      <c r="B653" s="21" t="s">
        <v>1030</v>
      </c>
      <c r="C653" s="18" t="s">
        <v>329</v>
      </c>
      <c r="D653" s="20"/>
      <c r="E653" s="20"/>
      <c r="F653" s="20"/>
      <c r="G653" s="20">
        <v>0</v>
      </c>
      <c r="H653" s="20"/>
      <c r="I653" s="20">
        <v>0</v>
      </c>
      <c r="J653" s="20"/>
      <c r="K653" s="20"/>
      <c r="L653" s="20"/>
      <c r="M653" s="20"/>
      <c r="N653" s="20">
        <v>0</v>
      </c>
      <c r="O653" s="20"/>
      <c r="P653" s="20"/>
      <c r="Q653" s="20"/>
      <c r="R653" s="20"/>
      <c r="S653" s="20"/>
      <c r="T653" s="20"/>
      <c r="U653" s="20">
        <v>400</v>
      </c>
      <c r="V653" s="20">
        <f t="shared" si="10"/>
        <v>400</v>
      </c>
    </row>
    <row r="654" spans="1:22" x14ac:dyDescent="0.2">
      <c r="A654" s="18" t="s">
        <v>1031</v>
      </c>
      <c r="B654" s="19" t="s">
        <v>1032</v>
      </c>
      <c r="C654" s="18" t="s">
        <v>329</v>
      </c>
      <c r="D654" s="20"/>
      <c r="E654" s="20"/>
      <c r="F654" s="20"/>
      <c r="G654" s="20"/>
      <c r="H654" s="20"/>
      <c r="I654" s="20">
        <v>52316.22</v>
      </c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>
        <v>0</v>
      </c>
      <c r="V654" s="20">
        <f t="shared" si="10"/>
        <v>52316.22</v>
      </c>
    </row>
    <row r="655" spans="1:22" x14ac:dyDescent="0.2">
      <c r="A655" s="18" t="s">
        <v>1033</v>
      </c>
      <c r="B655" s="19" t="s">
        <v>1034</v>
      </c>
      <c r="C655" s="18" t="s">
        <v>329</v>
      </c>
      <c r="D655" s="20"/>
      <c r="E655" s="20"/>
      <c r="F655" s="20"/>
      <c r="G655" s="20"/>
      <c r="H655" s="20"/>
      <c r="I655" s="20">
        <v>40037.5</v>
      </c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>
        <v>0</v>
      </c>
      <c r="V655" s="20">
        <f t="shared" si="10"/>
        <v>40037.5</v>
      </c>
    </row>
    <row r="656" spans="1:22" x14ac:dyDescent="0.2">
      <c r="A656" s="18" t="s">
        <v>1035</v>
      </c>
      <c r="B656" s="19" t="s">
        <v>1036</v>
      </c>
      <c r="C656" s="18" t="s">
        <v>276</v>
      </c>
      <c r="D656" s="20"/>
      <c r="E656" s="20"/>
      <c r="F656" s="20"/>
      <c r="G656" s="20"/>
      <c r="H656" s="20"/>
      <c r="I656" s="20">
        <v>531954.1</v>
      </c>
      <c r="J656" s="20"/>
      <c r="K656" s="20"/>
      <c r="L656" s="20"/>
      <c r="M656" s="20"/>
      <c r="N656" s="20"/>
      <c r="O656" s="20"/>
      <c r="P656" s="20">
        <f>12137.04+486561.02</f>
        <v>498698.06</v>
      </c>
      <c r="Q656" s="20"/>
      <c r="R656" s="20"/>
      <c r="S656" s="20"/>
      <c r="T656" s="20"/>
      <c r="U656" s="20">
        <v>0</v>
      </c>
      <c r="V656" s="20">
        <f t="shared" si="10"/>
        <v>1030652.1599999999</v>
      </c>
    </row>
    <row r="657" spans="1:22" x14ac:dyDescent="0.2">
      <c r="A657" s="18" t="s">
        <v>1037</v>
      </c>
      <c r="B657" s="19" t="s">
        <v>1038</v>
      </c>
      <c r="C657" s="18" t="s">
        <v>276</v>
      </c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>
        <v>68.930000000000007</v>
      </c>
      <c r="V657" s="20">
        <f t="shared" si="10"/>
        <v>68.930000000000007</v>
      </c>
    </row>
    <row r="658" spans="1:22" x14ac:dyDescent="0.2">
      <c r="A658" s="18" t="s">
        <v>1039</v>
      </c>
      <c r="B658" s="19" t="s">
        <v>1040</v>
      </c>
      <c r="C658" s="18" t="s">
        <v>276</v>
      </c>
      <c r="D658" s="20"/>
      <c r="E658" s="20"/>
      <c r="F658" s="20"/>
      <c r="G658" s="20"/>
      <c r="H658" s="20"/>
      <c r="I658" s="20">
        <v>326386.75</v>
      </c>
      <c r="J658" s="20"/>
      <c r="K658" s="20">
        <v>2016.24</v>
      </c>
      <c r="L658" s="20"/>
      <c r="M658" s="20"/>
      <c r="N658" s="20"/>
      <c r="O658" s="20"/>
      <c r="P658" s="20"/>
      <c r="Q658" s="20"/>
      <c r="R658" s="20"/>
      <c r="S658" s="20"/>
      <c r="T658" s="20"/>
      <c r="U658" s="20">
        <v>0</v>
      </c>
      <c r="V658" s="20">
        <f t="shared" si="10"/>
        <v>328402.99</v>
      </c>
    </row>
    <row r="659" spans="1:22" x14ac:dyDescent="0.2">
      <c r="A659" s="18" t="s">
        <v>1041</v>
      </c>
      <c r="B659" s="19" t="s">
        <v>1042</v>
      </c>
      <c r="C659" s="18" t="s">
        <v>1043</v>
      </c>
      <c r="D659" s="20"/>
      <c r="E659" s="20"/>
      <c r="F659" s="20"/>
      <c r="G659" s="20"/>
      <c r="H659" s="20"/>
      <c r="I659" s="20">
        <v>-12339.79</v>
      </c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>
        <v>0</v>
      </c>
      <c r="V659" s="20">
        <f t="shared" si="10"/>
        <v>-12339.79</v>
      </c>
    </row>
    <row r="660" spans="1:22" x14ac:dyDescent="0.2">
      <c r="A660" s="18" t="s">
        <v>1044</v>
      </c>
      <c r="B660" s="19" t="s">
        <v>1045</v>
      </c>
      <c r="C660" s="18" t="s">
        <v>329</v>
      </c>
      <c r="D660" s="20"/>
      <c r="E660" s="20"/>
      <c r="F660" s="20"/>
      <c r="G660" s="20"/>
      <c r="H660" s="20"/>
      <c r="I660" s="20">
        <v>134382.29999999999</v>
      </c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>
        <v>0</v>
      </c>
      <c r="V660" s="20">
        <f t="shared" si="10"/>
        <v>134382.29999999999</v>
      </c>
    </row>
    <row r="661" spans="1:22" x14ac:dyDescent="0.2">
      <c r="A661" s="18" t="s">
        <v>1046</v>
      </c>
      <c r="B661" s="19" t="s">
        <v>1047</v>
      </c>
      <c r="C661" s="18" t="s">
        <v>1048</v>
      </c>
      <c r="D661" s="20"/>
      <c r="E661" s="20"/>
      <c r="F661" s="20"/>
      <c r="G661" s="20"/>
      <c r="H661" s="20"/>
      <c r="I661" s="20">
        <v>41222.86</v>
      </c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>
        <v>0</v>
      </c>
      <c r="V661" s="20">
        <f t="shared" si="10"/>
        <v>41222.86</v>
      </c>
    </row>
    <row r="662" spans="1:22" x14ac:dyDescent="0.2">
      <c r="A662" s="18" t="s">
        <v>1049</v>
      </c>
      <c r="B662" s="19" t="s">
        <v>1050</v>
      </c>
      <c r="C662" s="18" t="s">
        <v>276</v>
      </c>
      <c r="D662" s="20"/>
      <c r="E662" s="20"/>
      <c r="F662" s="20"/>
      <c r="G662" s="20"/>
      <c r="H662" s="20"/>
      <c r="I662" s="20">
        <v>425577.2</v>
      </c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>
        <v>0</v>
      </c>
      <c r="V662" s="20">
        <f t="shared" si="10"/>
        <v>425577.2</v>
      </c>
    </row>
    <row r="663" spans="1:22" x14ac:dyDescent="0.2">
      <c r="A663" s="18" t="s">
        <v>1051</v>
      </c>
      <c r="B663" s="19" t="s">
        <v>1052</v>
      </c>
      <c r="C663" s="18" t="s">
        <v>1053</v>
      </c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>
        <v>543236.15</v>
      </c>
      <c r="P663" s="20"/>
      <c r="Q663" s="20"/>
      <c r="R663" s="20"/>
      <c r="S663" s="20"/>
      <c r="T663" s="20"/>
      <c r="U663" s="20">
        <v>0</v>
      </c>
      <c r="V663" s="20">
        <f t="shared" si="10"/>
        <v>543236.15</v>
      </c>
    </row>
    <row r="664" spans="1:22" x14ac:dyDescent="0.2">
      <c r="A664" s="18" t="s">
        <v>1051</v>
      </c>
      <c r="B664" s="19" t="s">
        <v>1054</v>
      </c>
      <c r="C664" s="18" t="s">
        <v>329</v>
      </c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>
        <v>641455.4</v>
      </c>
      <c r="P664" s="20"/>
      <c r="Q664" s="20"/>
      <c r="R664" s="20"/>
      <c r="S664" s="20"/>
      <c r="T664" s="20"/>
      <c r="U664" s="20">
        <v>0</v>
      </c>
      <c r="V664" s="20">
        <f t="shared" si="10"/>
        <v>641455.4</v>
      </c>
    </row>
    <row r="665" spans="1:22" x14ac:dyDescent="0.2">
      <c r="A665" s="18" t="s">
        <v>1055</v>
      </c>
      <c r="B665" s="19" t="s">
        <v>1056</v>
      </c>
      <c r="C665" s="18" t="s">
        <v>329</v>
      </c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>
        <v>76896.42</v>
      </c>
      <c r="V665" s="20">
        <f t="shared" si="10"/>
        <v>76896.42</v>
      </c>
    </row>
    <row r="666" spans="1:22" x14ac:dyDescent="0.2">
      <c r="A666" s="18" t="s">
        <v>1057</v>
      </c>
      <c r="B666" s="19" t="s">
        <v>1058</v>
      </c>
      <c r="C666" s="18" t="s">
        <v>1059</v>
      </c>
      <c r="D666" s="20"/>
      <c r="E666" s="20"/>
      <c r="F666" s="20">
        <v>143184.01999999999</v>
      </c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>
        <v>0</v>
      </c>
      <c r="V666" s="20">
        <f t="shared" si="10"/>
        <v>143184.01999999999</v>
      </c>
    </row>
    <row r="667" spans="1:22" x14ac:dyDescent="0.2">
      <c r="A667" s="18" t="s">
        <v>1060</v>
      </c>
      <c r="B667" s="19" t="s">
        <v>1061</v>
      </c>
      <c r="C667" s="18" t="s">
        <v>1062</v>
      </c>
      <c r="D667" s="20"/>
      <c r="E667" s="20"/>
      <c r="F667" s="20"/>
      <c r="G667" s="20"/>
      <c r="H667" s="20"/>
      <c r="I667" s="20"/>
      <c r="J667" s="20"/>
      <c r="K667" s="20">
        <v>43675.14</v>
      </c>
      <c r="L667" s="20"/>
      <c r="M667" s="20"/>
      <c r="N667" s="20"/>
      <c r="O667" s="20"/>
      <c r="P667" s="20"/>
      <c r="Q667" s="20"/>
      <c r="R667" s="20"/>
      <c r="S667" s="20"/>
      <c r="T667" s="20"/>
      <c r="U667" s="20">
        <v>0</v>
      </c>
      <c r="V667" s="20">
        <f t="shared" si="10"/>
        <v>43675.14</v>
      </c>
    </row>
    <row r="668" spans="1:22" x14ac:dyDescent="0.2">
      <c r="A668" s="18" t="s">
        <v>1063</v>
      </c>
      <c r="B668" s="19" t="s">
        <v>1064</v>
      </c>
      <c r="C668" s="18" t="s">
        <v>1065</v>
      </c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>
        <v>697170.18</v>
      </c>
      <c r="T668" s="20"/>
      <c r="U668" s="20">
        <v>0</v>
      </c>
      <c r="V668" s="20">
        <f t="shared" si="10"/>
        <v>697170.18</v>
      </c>
    </row>
    <row r="669" spans="1:22" x14ac:dyDescent="0.2">
      <c r="A669" s="18" t="s">
        <v>1066</v>
      </c>
      <c r="B669" s="19" t="s">
        <v>1067</v>
      </c>
      <c r="C669" s="18" t="s">
        <v>1068</v>
      </c>
      <c r="D669" s="20"/>
      <c r="E669" s="20"/>
      <c r="F669" s="20"/>
      <c r="G669" s="20"/>
      <c r="H669" s="20"/>
      <c r="I669" s="20"/>
      <c r="J669" s="20"/>
      <c r="K669" s="20">
        <v>573751.52</v>
      </c>
      <c r="L669" s="20"/>
      <c r="M669" s="20"/>
      <c r="N669" s="20"/>
      <c r="O669" s="20"/>
      <c r="P669" s="20"/>
      <c r="Q669" s="20"/>
      <c r="R669" s="20"/>
      <c r="S669" s="20"/>
      <c r="T669" s="20"/>
      <c r="U669" s="20">
        <v>0</v>
      </c>
      <c r="V669" s="20">
        <f t="shared" si="10"/>
        <v>573751.52</v>
      </c>
    </row>
    <row r="670" spans="1:22" x14ac:dyDescent="0.2">
      <c r="A670" s="18" t="s">
        <v>1069</v>
      </c>
      <c r="B670" s="19" t="s">
        <v>1070</v>
      </c>
      <c r="C670" s="18" t="s">
        <v>1068</v>
      </c>
      <c r="D670" s="20"/>
      <c r="E670" s="20"/>
      <c r="F670" s="20"/>
      <c r="G670" s="20"/>
      <c r="H670" s="20"/>
      <c r="I670" s="20">
        <v>84317.04</v>
      </c>
      <c r="J670" s="20"/>
      <c r="K670" s="20">
        <v>2700198.4899999998</v>
      </c>
      <c r="L670" s="20"/>
      <c r="M670" s="20"/>
      <c r="N670" s="20"/>
      <c r="O670" s="20"/>
      <c r="P670" s="20"/>
      <c r="Q670" s="20"/>
      <c r="R670" s="20"/>
      <c r="S670" s="20"/>
      <c r="T670" s="20"/>
      <c r="U670" s="20">
        <v>0</v>
      </c>
      <c r="V670" s="20">
        <f t="shared" si="10"/>
        <v>2784515.53</v>
      </c>
    </row>
    <row r="671" spans="1:22" x14ac:dyDescent="0.2">
      <c r="A671" s="18" t="s">
        <v>1071</v>
      </c>
      <c r="B671" s="19" t="s">
        <v>1072</v>
      </c>
      <c r="C671" s="18" t="s">
        <v>276</v>
      </c>
      <c r="D671" s="20"/>
      <c r="E671" s="20"/>
      <c r="F671" s="20"/>
      <c r="G671" s="20"/>
      <c r="H671" s="20"/>
      <c r="I671" s="20">
        <v>68001.680000000008</v>
      </c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>
        <v>0</v>
      </c>
      <c r="V671" s="20">
        <f t="shared" si="10"/>
        <v>68001.680000000008</v>
      </c>
    </row>
    <row r="672" spans="1:22" x14ac:dyDescent="0.2">
      <c r="A672" s="18" t="s">
        <v>1073</v>
      </c>
      <c r="B672" s="19" t="s">
        <v>1074</v>
      </c>
      <c r="C672" s="18" t="s">
        <v>276</v>
      </c>
      <c r="D672" s="20"/>
      <c r="E672" s="20"/>
      <c r="F672" s="20"/>
      <c r="G672" s="20"/>
      <c r="H672" s="20"/>
      <c r="I672" s="20">
        <v>14779.6</v>
      </c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>
        <v>0</v>
      </c>
      <c r="V672" s="20">
        <f t="shared" si="10"/>
        <v>14779.6</v>
      </c>
    </row>
    <row r="673" spans="1:22" x14ac:dyDescent="0.2">
      <c r="A673" s="18" t="s">
        <v>1075</v>
      </c>
      <c r="B673" s="19" t="s">
        <v>1076</v>
      </c>
      <c r="C673" s="18" t="s">
        <v>276</v>
      </c>
      <c r="D673" s="20"/>
      <c r="E673" s="20"/>
      <c r="F673" s="20"/>
      <c r="G673" s="20"/>
      <c r="H673" s="20"/>
      <c r="I673" s="20">
        <v>190364.81</v>
      </c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>
        <v>0</v>
      </c>
      <c r="V673" s="20">
        <f t="shared" si="10"/>
        <v>190364.81</v>
      </c>
    </row>
    <row r="674" spans="1:22" x14ac:dyDescent="0.2">
      <c r="A674" s="18" t="s">
        <v>1077</v>
      </c>
      <c r="B674" s="19" t="s">
        <v>1078</v>
      </c>
      <c r="C674" s="18" t="s">
        <v>1079</v>
      </c>
      <c r="D674" s="20"/>
      <c r="E674" s="20"/>
      <c r="F674" s="20"/>
      <c r="G674" s="20"/>
      <c r="H674" s="20"/>
      <c r="I674" s="20">
        <v>66099.13</v>
      </c>
      <c r="J674" s="20"/>
      <c r="K674" s="20">
        <v>328632.64999999991</v>
      </c>
      <c r="L674" s="20"/>
      <c r="M674" s="20"/>
      <c r="N674" s="20"/>
      <c r="O674" s="20"/>
      <c r="P674" s="20"/>
      <c r="Q674" s="20"/>
      <c r="R674" s="20"/>
      <c r="S674" s="20"/>
      <c r="T674" s="20"/>
      <c r="U674" s="20">
        <v>0</v>
      </c>
      <c r="V674" s="20">
        <f t="shared" si="10"/>
        <v>394731.77999999991</v>
      </c>
    </row>
    <row r="675" spans="1:22" x14ac:dyDescent="0.2">
      <c r="A675" s="18" t="s">
        <v>1077</v>
      </c>
      <c r="B675" s="19" t="s">
        <v>1080</v>
      </c>
      <c r="C675" s="18" t="s">
        <v>1079</v>
      </c>
      <c r="D675" s="20"/>
      <c r="E675" s="20"/>
      <c r="F675" s="20"/>
      <c r="G675" s="20"/>
      <c r="H675" s="20"/>
      <c r="I675" s="20"/>
      <c r="J675" s="20"/>
      <c r="K675" s="20">
        <v>-7447.75</v>
      </c>
      <c r="L675" s="20"/>
      <c r="M675" s="20"/>
      <c r="N675" s="20"/>
      <c r="O675" s="20"/>
      <c r="P675" s="20"/>
      <c r="Q675" s="20"/>
      <c r="R675" s="20"/>
      <c r="S675" s="20"/>
      <c r="T675" s="20"/>
      <c r="U675" s="20">
        <v>0</v>
      </c>
      <c r="V675" s="20">
        <f t="shared" si="10"/>
        <v>-7447.75</v>
      </c>
    </row>
    <row r="676" spans="1:22" x14ac:dyDescent="0.2">
      <c r="A676" s="18" t="s">
        <v>1077</v>
      </c>
      <c r="B676" s="19" t="s">
        <v>1081</v>
      </c>
      <c r="C676" s="18" t="s">
        <v>1079</v>
      </c>
      <c r="D676" s="20"/>
      <c r="E676" s="20"/>
      <c r="F676" s="20"/>
      <c r="G676" s="20"/>
      <c r="H676" s="20"/>
      <c r="I676" s="20">
        <v>37113.120000000003</v>
      </c>
      <c r="J676" s="20"/>
      <c r="K676" s="20">
        <v>47402.880000000005</v>
      </c>
      <c r="L676" s="20"/>
      <c r="M676" s="20"/>
      <c r="N676" s="20"/>
      <c r="O676" s="20"/>
      <c r="P676" s="20"/>
      <c r="Q676" s="20"/>
      <c r="R676" s="20"/>
      <c r="S676" s="20"/>
      <c r="T676" s="20"/>
      <c r="U676" s="20">
        <v>0</v>
      </c>
      <c r="V676" s="20">
        <f t="shared" si="10"/>
        <v>84516</v>
      </c>
    </row>
    <row r="677" spans="1:22" x14ac:dyDescent="0.2">
      <c r="A677" s="18" t="s">
        <v>1082</v>
      </c>
      <c r="B677" s="19" t="s">
        <v>1083</v>
      </c>
      <c r="C677" s="18" t="s">
        <v>329</v>
      </c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>
        <v>268296.89999999997</v>
      </c>
      <c r="P677" s="20"/>
      <c r="Q677" s="20"/>
      <c r="R677" s="20"/>
      <c r="S677" s="20"/>
      <c r="T677" s="20"/>
      <c r="U677" s="20">
        <v>0</v>
      </c>
      <c r="V677" s="20">
        <f t="shared" si="10"/>
        <v>268296.89999999997</v>
      </c>
    </row>
    <row r="678" spans="1:22" x14ac:dyDescent="0.2">
      <c r="A678" s="18" t="s">
        <v>1082</v>
      </c>
      <c r="B678" s="19" t="s">
        <v>1084</v>
      </c>
      <c r="C678" s="18" t="s">
        <v>329</v>
      </c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>
        <v>325092.05</v>
      </c>
      <c r="P678" s="20"/>
      <c r="Q678" s="20"/>
      <c r="R678" s="20"/>
      <c r="S678" s="20"/>
      <c r="T678" s="20"/>
      <c r="U678" s="20">
        <v>0</v>
      </c>
      <c r="V678" s="20">
        <f t="shared" si="10"/>
        <v>325092.05</v>
      </c>
    </row>
    <row r="679" spans="1:22" x14ac:dyDescent="0.2">
      <c r="A679" s="18" t="s">
        <v>1085</v>
      </c>
      <c r="B679" s="19" t="s">
        <v>1086</v>
      </c>
      <c r="C679" s="18" t="s">
        <v>1087</v>
      </c>
      <c r="D679" s="20"/>
      <c r="E679" s="20"/>
      <c r="F679" s="20"/>
      <c r="G679" s="20"/>
      <c r="H679" s="20"/>
      <c r="I679" s="20">
        <v>1999916.0799999998</v>
      </c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>
        <v>0</v>
      </c>
      <c r="V679" s="20">
        <f t="shared" si="10"/>
        <v>1999916.0799999998</v>
      </c>
    </row>
    <row r="680" spans="1:22" x14ac:dyDescent="0.2">
      <c r="A680" s="18" t="s">
        <v>1088</v>
      </c>
      <c r="B680" s="19" t="s">
        <v>1089</v>
      </c>
      <c r="C680" s="18" t="s">
        <v>1090</v>
      </c>
      <c r="D680" s="20"/>
      <c r="E680" s="20"/>
      <c r="F680" s="20"/>
      <c r="G680" s="20"/>
      <c r="H680" s="20"/>
      <c r="I680" s="20">
        <v>923.29</v>
      </c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>
        <v>0</v>
      </c>
      <c r="V680" s="20">
        <f t="shared" si="10"/>
        <v>923.29</v>
      </c>
    </row>
    <row r="681" spans="1:22" x14ac:dyDescent="0.2">
      <c r="A681" s="18" t="s">
        <v>1088</v>
      </c>
      <c r="B681" s="19" t="s">
        <v>1091</v>
      </c>
      <c r="C681" s="18" t="s">
        <v>1092</v>
      </c>
      <c r="D681" s="20"/>
      <c r="E681" s="20"/>
      <c r="F681" s="20">
        <v>67103.88</v>
      </c>
      <c r="G681" s="20"/>
      <c r="H681" s="20"/>
      <c r="I681" s="20">
        <v>1667281.25</v>
      </c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>
        <v>0</v>
      </c>
      <c r="V681" s="20">
        <f t="shared" si="10"/>
        <v>1734385.13</v>
      </c>
    </row>
    <row r="682" spans="1:22" x14ac:dyDescent="0.2">
      <c r="A682" s="18" t="s">
        <v>1088</v>
      </c>
      <c r="B682" s="19" t="s">
        <v>1093</v>
      </c>
      <c r="C682" s="18" t="s">
        <v>1094</v>
      </c>
      <c r="D682" s="20"/>
      <c r="E682" s="20"/>
      <c r="F682" s="20"/>
      <c r="G682" s="20"/>
      <c r="H682" s="20"/>
      <c r="I682" s="20">
        <v>-2222.02</v>
      </c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>
        <v>0</v>
      </c>
      <c r="V682" s="20">
        <f t="shared" si="10"/>
        <v>-2222.02</v>
      </c>
    </row>
    <row r="683" spans="1:22" x14ac:dyDescent="0.2">
      <c r="A683" s="18" t="s">
        <v>1095</v>
      </c>
      <c r="B683" s="19" t="s">
        <v>1096</v>
      </c>
      <c r="C683" s="18" t="s">
        <v>276</v>
      </c>
      <c r="D683" s="20"/>
      <c r="E683" s="20"/>
      <c r="F683" s="20">
        <v>12301.74</v>
      </c>
      <c r="G683" s="20"/>
      <c r="H683" s="20"/>
      <c r="I683" s="20">
        <v>3723333.52</v>
      </c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>
        <v>0</v>
      </c>
      <c r="V683" s="20">
        <f t="shared" si="10"/>
        <v>3735635.2600000002</v>
      </c>
    </row>
    <row r="684" spans="1:22" x14ac:dyDescent="0.2">
      <c r="A684" s="18" t="s">
        <v>1095</v>
      </c>
      <c r="B684" s="19" t="s">
        <v>1097</v>
      </c>
      <c r="C684" s="18" t="s">
        <v>1098</v>
      </c>
      <c r="D684" s="20"/>
      <c r="E684" s="20"/>
      <c r="F684" s="20"/>
      <c r="G684" s="20"/>
      <c r="H684" s="20"/>
      <c r="I684" s="20">
        <v>61659.869999999995</v>
      </c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>
        <v>0</v>
      </c>
      <c r="V684" s="20">
        <f t="shared" si="10"/>
        <v>61659.869999999995</v>
      </c>
    </row>
    <row r="685" spans="1:22" x14ac:dyDescent="0.2">
      <c r="A685" s="18" t="s">
        <v>1099</v>
      </c>
      <c r="B685" s="19" t="s">
        <v>1100</v>
      </c>
      <c r="C685" s="18" t="s">
        <v>1101</v>
      </c>
      <c r="D685" s="20"/>
      <c r="E685" s="20"/>
      <c r="F685" s="20"/>
      <c r="G685" s="20"/>
      <c r="H685" s="20"/>
      <c r="I685" s="20">
        <v>793705.68</v>
      </c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>
        <v>0</v>
      </c>
      <c r="V685" s="20">
        <f t="shared" si="10"/>
        <v>793705.68</v>
      </c>
    </row>
    <row r="686" spans="1:22" x14ac:dyDescent="0.2">
      <c r="A686" s="18" t="s">
        <v>1102</v>
      </c>
      <c r="B686" s="19" t="s">
        <v>1103</v>
      </c>
      <c r="C686" s="18" t="s">
        <v>1104</v>
      </c>
      <c r="D686" s="20"/>
      <c r="E686" s="20"/>
      <c r="F686" s="20"/>
      <c r="G686" s="20"/>
      <c r="H686" s="20"/>
      <c r="I686" s="20">
        <v>14940.36</v>
      </c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>
        <v>0</v>
      </c>
      <c r="V686" s="20">
        <f t="shared" si="10"/>
        <v>14940.36</v>
      </c>
    </row>
    <row r="687" spans="1:22" x14ac:dyDescent="0.2">
      <c r="A687" s="18" t="s">
        <v>1105</v>
      </c>
      <c r="B687" s="19" t="s">
        <v>1106</v>
      </c>
      <c r="C687" s="18" t="s">
        <v>1107</v>
      </c>
      <c r="D687" s="20"/>
      <c r="E687" s="20"/>
      <c r="F687" s="20"/>
      <c r="G687" s="20"/>
      <c r="H687" s="20"/>
      <c r="I687" s="20">
        <v>5161.4399999999996</v>
      </c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>
        <v>0</v>
      </c>
      <c r="V687" s="20">
        <f t="shared" si="10"/>
        <v>5161.4399999999996</v>
      </c>
    </row>
    <row r="688" spans="1:22" x14ac:dyDescent="0.2">
      <c r="A688" s="18" t="s">
        <v>1108</v>
      </c>
      <c r="B688" s="19" t="s">
        <v>1109</v>
      </c>
      <c r="C688" s="18" t="s">
        <v>1110</v>
      </c>
      <c r="D688" s="20"/>
      <c r="E688" s="20"/>
      <c r="F688" s="20"/>
      <c r="G688" s="20"/>
      <c r="H688" s="20"/>
      <c r="I688" s="20">
        <v>4860.1400000000003</v>
      </c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>
        <v>0</v>
      </c>
      <c r="V688" s="20">
        <f t="shared" si="10"/>
        <v>4860.1400000000003</v>
      </c>
    </row>
    <row r="689" spans="1:22" x14ac:dyDescent="0.2">
      <c r="A689" s="18" t="s">
        <v>1111</v>
      </c>
      <c r="B689" s="19" t="s">
        <v>1112</v>
      </c>
      <c r="C689" s="18" t="s">
        <v>1113</v>
      </c>
      <c r="D689" s="20"/>
      <c r="E689" s="20"/>
      <c r="F689" s="20"/>
      <c r="G689" s="20"/>
      <c r="H689" s="20"/>
      <c r="I689" s="20">
        <v>470672.07</v>
      </c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>
        <v>0</v>
      </c>
      <c r="V689" s="20">
        <f t="shared" si="10"/>
        <v>470672.07</v>
      </c>
    </row>
    <row r="690" spans="1:22" x14ac:dyDescent="0.2">
      <c r="A690" s="18" t="s">
        <v>1114</v>
      </c>
      <c r="B690" s="19" t="s">
        <v>1115</v>
      </c>
      <c r="C690" s="18" t="s">
        <v>1116</v>
      </c>
      <c r="D690" s="20"/>
      <c r="E690" s="20"/>
      <c r="F690" s="20"/>
      <c r="G690" s="20"/>
      <c r="H690" s="20"/>
      <c r="I690" s="20">
        <v>53504.57</v>
      </c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>
        <v>0</v>
      </c>
      <c r="V690" s="20">
        <f t="shared" si="10"/>
        <v>53504.57</v>
      </c>
    </row>
    <row r="691" spans="1:22" x14ac:dyDescent="0.2">
      <c r="A691" s="18" t="s">
        <v>1114</v>
      </c>
      <c r="B691" s="19" t="s">
        <v>1117</v>
      </c>
      <c r="C691" s="18" t="s">
        <v>1118</v>
      </c>
      <c r="D691" s="20"/>
      <c r="E691" s="20"/>
      <c r="F691" s="20"/>
      <c r="G691" s="20"/>
      <c r="H691" s="20"/>
      <c r="I691" s="20">
        <v>230015.68</v>
      </c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>
        <v>0</v>
      </c>
      <c r="V691" s="20">
        <f t="shared" si="10"/>
        <v>230015.68</v>
      </c>
    </row>
    <row r="692" spans="1:22" x14ac:dyDescent="0.2">
      <c r="A692" s="18" t="s">
        <v>1119</v>
      </c>
      <c r="B692" s="19" t="s">
        <v>1120</v>
      </c>
      <c r="C692" s="18" t="s">
        <v>1121</v>
      </c>
      <c r="D692" s="20"/>
      <c r="E692" s="20"/>
      <c r="F692" s="20"/>
      <c r="G692" s="20"/>
      <c r="H692" s="20"/>
      <c r="I692" s="20">
        <v>2278641.9</v>
      </c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>
        <v>0</v>
      </c>
      <c r="V692" s="20">
        <f t="shared" si="10"/>
        <v>2278641.9</v>
      </c>
    </row>
    <row r="693" spans="1:22" x14ac:dyDescent="0.2">
      <c r="A693" s="18" t="s">
        <v>1122</v>
      </c>
      <c r="B693" s="19" t="s">
        <v>1123</v>
      </c>
      <c r="C693" s="18" t="s">
        <v>1124</v>
      </c>
      <c r="D693" s="20"/>
      <c r="E693" s="20"/>
      <c r="F693" s="20"/>
      <c r="G693" s="20"/>
      <c r="H693" s="20"/>
      <c r="I693" s="20">
        <v>77639.19</v>
      </c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>
        <v>0</v>
      </c>
      <c r="V693" s="20">
        <f t="shared" si="10"/>
        <v>77639.19</v>
      </c>
    </row>
    <row r="694" spans="1:22" x14ac:dyDescent="0.2">
      <c r="A694" s="18" t="s">
        <v>1125</v>
      </c>
      <c r="B694" s="19" t="s">
        <v>1126</v>
      </c>
      <c r="C694" s="18" t="s">
        <v>1127</v>
      </c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>
        <v>23356.16</v>
      </c>
      <c r="R694" s="20"/>
      <c r="S694" s="20"/>
      <c r="T694" s="20"/>
      <c r="U694" s="20">
        <v>0</v>
      </c>
      <c r="V694" s="20">
        <f t="shared" si="10"/>
        <v>23356.16</v>
      </c>
    </row>
    <row r="695" spans="1:22" x14ac:dyDescent="0.2">
      <c r="A695" s="18" t="s">
        <v>1128</v>
      </c>
      <c r="B695" s="19" t="s">
        <v>1129</v>
      </c>
      <c r="C695" s="18" t="s">
        <v>1130</v>
      </c>
      <c r="D695" s="20"/>
      <c r="E695" s="20"/>
      <c r="F695" s="20"/>
      <c r="G695" s="20"/>
      <c r="H695" s="20"/>
      <c r="I695" s="20">
        <v>25</v>
      </c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>
        <v>0</v>
      </c>
      <c r="V695" s="20">
        <f t="shared" si="10"/>
        <v>25</v>
      </c>
    </row>
    <row r="696" spans="1:22" x14ac:dyDescent="0.2">
      <c r="A696" s="18" t="s">
        <v>1131</v>
      </c>
      <c r="B696" s="19" t="s">
        <v>30</v>
      </c>
      <c r="C696" s="18" t="s">
        <v>31</v>
      </c>
      <c r="D696" s="20">
        <v>69286.09</v>
      </c>
      <c r="E696" s="18"/>
      <c r="F696" s="20"/>
      <c r="G696" s="20">
        <v>7141.44</v>
      </c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20">
        <f t="shared" si="10"/>
        <v>76427.53</v>
      </c>
    </row>
    <row r="697" spans="1:22" x14ac:dyDescent="0.2">
      <c r="A697" s="18" t="s">
        <v>1132</v>
      </c>
      <c r="B697" s="19" t="s">
        <v>1133</v>
      </c>
      <c r="C697" s="18" t="s">
        <v>1134</v>
      </c>
      <c r="D697" s="20"/>
      <c r="E697" s="20"/>
      <c r="F697" s="20"/>
      <c r="G697" s="20"/>
      <c r="H697" s="20"/>
      <c r="I697" s="20">
        <v>514325.55</v>
      </c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>
        <v>0</v>
      </c>
      <c r="V697" s="20">
        <f t="shared" si="10"/>
        <v>514325.55</v>
      </c>
    </row>
    <row r="698" spans="1:22" x14ac:dyDescent="0.2">
      <c r="A698" s="18" t="s">
        <v>1132</v>
      </c>
      <c r="B698" s="19" t="s">
        <v>1135</v>
      </c>
      <c r="C698" s="18" t="s">
        <v>1136</v>
      </c>
      <c r="D698" s="20"/>
      <c r="E698" s="20"/>
      <c r="F698" s="20">
        <v>475040.32999999996</v>
      </c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>
        <v>0</v>
      </c>
      <c r="V698" s="20">
        <f t="shared" si="10"/>
        <v>475040.32999999996</v>
      </c>
    </row>
    <row r="699" spans="1:22" x14ac:dyDescent="0.2">
      <c r="A699" s="18" t="s">
        <v>1132</v>
      </c>
      <c r="B699" s="19" t="s">
        <v>30</v>
      </c>
      <c r="C699" s="18" t="s">
        <v>31</v>
      </c>
      <c r="D699" s="20">
        <v>31282.93</v>
      </c>
      <c r="E699" s="18"/>
      <c r="F699" s="20"/>
      <c r="G699" s="20">
        <v>4020.69</v>
      </c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20">
        <f t="shared" si="10"/>
        <v>35303.620000000003</v>
      </c>
    </row>
    <row r="700" spans="1:22" x14ac:dyDescent="0.2">
      <c r="A700" s="18" t="s">
        <v>1137</v>
      </c>
      <c r="B700" s="19" t="s">
        <v>30</v>
      </c>
      <c r="C700" s="18" t="s">
        <v>31</v>
      </c>
      <c r="D700" s="20">
        <v>110389.37999999999</v>
      </c>
      <c r="E700" s="18"/>
      <c r="F700" s="20"/>
      <c r="G700" s="20">
        <v>14187.95</v>
      </c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20">
        <f t="shared" si="10"/>
        <v>124577.32999999999</v>
      </c>
    </row>
    <row r="701" spans="1:22" x14ac:dyDescent="0.2">
      <c r="A701" s="18" t="s">
        <v>1138</v>
      </c>
      <c r="B701" s="19" t="s">
        <v>1139</v>
      </c>
      <c r="C701" s="18" t="s">
        <v>1140</v>
      </c>
      <c r="D701" s="20"/>
      <c r="E701" s="20"/>
      <c r="F701" s="20">
        <v>328892.12</v>
      </c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>
        <v>0</v>
      </c>
      <c r="V701" s="20">
        <f t="shared" si="10"/>
        <v>328892.12</v>
      </c>
    </row>
    <row r="702" spans="1:22" x14ac:dyDescent="0.2">
      <c r="A702" s="18" t="s">
        <v>1138</v>
      </c>
      <c r="B702" s="19" t="s">
        <v>30</v>
      </c>
      <c r="C702" s="18" t="s">
        <v>31</v>
      </c>
      <c r="D702" s="20">
        <v>18765.91</v>
      </c>
      <c r="E702" s="18"/>
      <c r="F702" s="20"/>
      <c r="G702" s="20">
        <v>2411.91</v>
      </c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20">
        <f t="shared" si="10"/>
        <v>21177.82</v>
      </c>
    </row>
    <row r="703" spans="1:22" x14ac:dyDescent="0.2">
      <c r="A703" s="18" t="s">
        <v>1141</v>
      </c>
      <c r="B703" s="19" t="s">
        <v>1142</v>
      </c>
      <c r="C703" s="18" t="s">
        <v>58</v>
      </c>
      <c r="D703" s="20"/>
      <c r="E703" s="20"/>
      <c r="F703" s="20"/>
      <c r="G703" s="20"/>
      <c r="H703" s="20"/>
      <c r="I703" s="20">
        <v>274576.90000000002</v>
      </c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>
        <v>0</v>
      </c>
      <c r="V703" s="20">
        <f t="shared" si="10"/>
        <v>274576.90000000002</v>
      </c>
    </row>
    <row r="704" spans="1:22" x14ac:dyDescent="0.2">
      <c r="A704" s="18" t="s">
        <v>1143</v>
      </c>
      <c r="B704" s="19" t="s">
        <v>1144</v>
      </c>
      <c r="C704" s="18" t="s">
        <v>1145</v>
      </c>
      <c r="D704" s="20"/>
      <c r="E704" s="20"/>
      <c r="F704" s="20"/>
      <c r="G704" s="20"/>
      <c r="H704" s="20"/>
      <c r="I704" s="20">
        <v>25</v>
      </c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>
        <v>0</v>
      </c>
      <c r="V704" s="20">
        <f t="shared" si="10"/>
        <v>25</v>
      </c>
    </row>
    <row r="705" spans="1:22" x14ac:dyDescent="0.2">
      <c r="A705" s="18" t="s">
        <v>1143</v>
      </c>
      <c r="B705" s="19" t="s">
        <v>30</v>
      </c>
      <c r="C705" s="18" t="s">
        <v>31</v>
      </c>
      <c r="D705" s="20">
        <v>153598.68</v>
      </c>
      <c r="E705" s="18"/>
      <c r="F705" s="20"/>
      <c r="G705" s="20">
        <v>19741.490000000002</v>
      </c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20">
        <f t="shared" si="10"/>
        <v>173340.16999999998</v>
      </c>
    </row>
    <row r="706" spans="1:22" x14ac:dyDescent="0.2">
      <c r="A706" s="18" t="s">
        <v>1146</v>
      </c>
      <c r="B706" s="19" t="s">
        <v>1147</v>
      </c>
      <c r="C706" s="18" t="s">
        <v>1148</v>
      </c>
      <c r="D706" s="20"/>
      <c r="E706" s="20"/>
      <c r="F706" s="20"/>
      <c r="G706" s="20"/>
      <c r="H706" s="20"/>
      <c r="I706" s="20">
        <v>31659.14</v>
      </c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>
        <v>0</v>
      </c>
      <c r="V706" s="20">
        <f t="shared" si="10"/>
        <v>31659.14</v>
      </c>
    </row>
    <row r="707" spans="1:22" x14ac:dyDescent="0.2">
      <c r="A707" s="18" t="s">
        <v>1149</v>
      </c>
      <c r="B707" s="19" t="s">
        <v>1150</v>
      </c>
      <c r="C707" s="18" t="s">
        <v>1151</v>
      </c>
      <c r="D707" s="20"/>
      <c r="E707" s="20"/>
      <c r="F707" s="20">
        <v>1794</v>
      </c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>
        <v>0</v>
      </c>
      <c r="V707" s="20">
        <f t="shared" ref="V707:V770" si="11">SUM(D707:U707)</f>
        <v>1794</v>
      </c>
    </row>
    <row r="708" spans="1:22" x14ac:dyDescent="0.2">
      <c r="A708" s="18" t="s">
        <v>1149</v>
      </c>
      <c r="B708" s="19" t="s">
        <v>30</v>
      </c>
      <c r="C708" s="18" t="s">
        <v>31</v>
      </c>
      <c r="D708" s="20">
        <v>43201.369999999995</v>
      </c>
      <c r="E708" s="18"/>
      <c r="F708" s="20"/>
      <c r="G708" s="20">
        <v>5552.52</v>
      </c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20">
        <f t="shared" si="11"/>
        <v>48753.89</v>
      </c>
    </row>
    <row r="709" spans="1:22" x14ac:dyDescent="0.2">
      <c r="A709" s="18" t="s">
        <v>1152</v>
      </c>
      <c r="B709" s="19" t="s">
        <v>30</v>
      </c>
      <c r="C709" s="18" t="s">
        <v>31</v>
      </c>
      <c r="D709" s="20">
        <v>48335.61</v>
      </c>
      <c r="E709" s="18"/>
      <c r="F709" s="20"/>
      <c r="G709" s="20">
        <v>4320.68</v>
      </c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20">
        <f t="shared" si="11"/>
        <v>52656.29</v>
      </c>
    </row>
    <row r="710" spans="1:22" x14ac:dyDescent="0.2">
      <c r="A710" s="18" t="s">
        <v>1153</v>
      </c>
      <c r="B710" s="19" t="s">
        <v>1154</v>
      </c>
      <c r="C710" s="18" t="s">
        <v>1155</v>
      </c>
      <c r="D710" s="20"/>
      <c r="E710" s="20"/>
      <c r="F710" s="20">
        <v>11871.78</v>
      </c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>
        <v>0</v>
      </c>
      <c r="V710" s="20">
        <f t="shared" si="11"/>
        <v>11871.78</v>
      </c>
    </row>
    <row r="711" spans="1:22" x14ac:dyDescent="0.2">
      <c r="A711" s="18" t="s">
        <v>1153</v>
      </c>
      <c r="B711" s="19" t="s">
        <v>30</v>
      </c>
      <c r="C711" s="18" t="s">
        <v>31</v>
      </c>
      <c r="D711" s="20">
        <v>105998.17000000001</v>
      </c>
      <c r="E711" s="18"/>
      <c r="F711" s="20"/>
      <c r="G711" s="20">
        <v>13623.57</v>
      </c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20">
        <f t="shared" si="11"/>
        <v>119621.74000000002</v>
      </c>
    </row>
    <row r="712" spans="1:22" x14ac:dyDescent="0.2">
      <c r="A712" s="18" t="s">
        <v>1156</v>
      </c>
      <c r="B712" s="19" t="s">
        <v>1157</v>
      </c>
      <c r="C712" s="18" t="s">
        <v>168</v>
      </c>
      <c r="D712" s="20"/>
      <c r="E712" s="20"/>
      <c r="F712" s="20"/>
      <c r="G712" s="20"/>
      <c r="H712" s="20"/>
      <c r="I712" s="20">
        <v>12820.57</v>
      </c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>
        <v>0</v>
      </c>
      <c r="V712" s="20">
        <f t="shared" si="11"/>
        <v>12820.57</v>
      </c>
    </row>
    <row r="713" spans="1:22" x14ac:dyDescent="0.2">
      <c r="A713" s="18" t="s">
        <v>1156</v>
      </c>
      <c r="B713" s="19" t="s">
        <v>30</v>
      </c>
      <c r="C713" s="18" t="s">
        <v>31</v>
      </c>
      <c r="D713" s="20">
        <v>23865.170000000002</v>
      </c>
      <c r="E713" s="18"/>
      <c r="F713" s="20"/>
      <c r="G713" s="20">
        <v>3067.3</v>
      </c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20">
        <f t="shared" si="11"/>
        <v>26932.47</v>
      </c>
    </row>
    <row r="714" spans="1:22" x14ac:dyDescent="0.2">
      <c r="A714" s="18" t="s">
        <v>1158</v>
      </c>
      <c r="B714" s="19" t="s">
        <v>1159</v>
      </c>
      <c r="C714" s="18" t="s">
        <v>128</v>
      </c>
      <c r="D714" s="20"/>
      <c r="E714" s="20"/>
      <c r="F714" s="20"/>
      <c r="G714" s="20"/>
      <c r="H714" s="20"/>
      <c r="I714" s="20">
        <v>1738508.3399999999</v>
      </c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>
        <v>0</v>
      </c>
      <c r="V714" s="20">
        <f t="shared" si="11"/>
        <v>1738508.3399999999</v>
      </c>
    </row>
    <row r="715" spans="1:22" x14ac:dyDescent="0.2">
      <c r="A715" s="18" t="s">
        <v>1158</v>
      </c>
      <c r="B715" s="19" t="s">
        <v>30</v>
      </c>
      <c r="C715" s="18" t="s">
        <v>31</v>
      </c>
      <c r="D715" s="20">
        <v>96932.209999999992</v>
      </c>
      <c r="E715" s="18"/>
      <c r="F715" s="20"/>
      <c r="G715" s="20">
        <v>12458.35</v>
      </c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20">
        <f t="shared" si="11"/>
        <v>109390.56</v>
      </c>
    </row>
    <row r="716" spans="1:22" x14ac:dyDescent="0.2">
      <c r="A716" s="18" t="s">
        <v>1160</v>
      </c>
      <c r="B716" s="19" t="s">
        <v>1161</v>
      </c>
      <c r="C716" s="18" t="s">
        <v>128</v>
      </c>
      <c r="D716" s="20"/>
      <c r="E716" s="20"/>
      <c r="F716" s="20"/>
      <c r="G716" s="20"/>
      <c r="H716" s="20"/>
      <c r="I716" s="20">
        <v>597071.62</v>
      </c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>
        <v>0</v>
      </c>
      <c r="V716" s="20">
        <f t="shared" si="11"/>
        <v>597071.62</v>
      </c>
    </row>
    <row r="717" spans="1:22" x14ac:dyDescent="0.2">
      <c r="A717" s="18" t="s">
        <v>1162</v>
      </c>
      <c r="B717" s="19" t="s">
        <v>1163</v>
      </c>
      <c r="C717" s="18" t="s">
        <v>1164</v>
      </c>
      <c r="D717" s="20"/>
      <c r="E717" s="20"/>
      <c r="F717" s="20"/>
      <c r="G717" s="20">
        <v>63992.13</v>
      </c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>
        <v>0</v>
      </c>
      <c r="V717" s="20">
        <f t="shared" si="11"/>
        <v>63992.13</v>
      </c>
    </row>
    <row r="718" spans="1:22" x14ac:dyDescent="0.2">
      <c r="A718" s="18" t="s">
        <v>1162</v>
      </c>
      <c r="B718" s="19" t="s">
        <v>1165</v>
      </c>
      <c r="C718" s="18" t="s">
        <v>1166</v>
      </c>
      <c r="D718" s="20"/>
      <c r="E718" s="20"/>
      <c r="F718" s="20"/>
      <c r="G718" s="20"/>
      <c r="H718" s="20"/>
      <c r="I718" s="20">
        <v>3532.26</v>
      </c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>
        <v>0</v>
      </c>
      <c r="V718" s="20">
        <f t="shared" si="11"/>
        <v>3532.26</v>
      </c>
    </row>
    <row r="719" spans="1:22" x14ac:dyDescent="0.2">
      <c r="A719" s="18" t="s">
        <v>1162</v>
      </c>
      <c r="B719" s="19" t="s">
        <v>1167</v>
      </c>
      <c r="C719" s="18" t="s">
        <v>1168</v>
      </c>
      <c r="D719" s="20"/>
      <c r="E719" s="20"/>
      <c r="F719" s="20"/>
      <c r="G719" s="20"/>
      <c r="H719" s="20"/>
      <c r="I719" s="20"/>
      <c r="J719" s="20">
        <v>32012.5</v>
      </c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>
        <v>0</v>
      </c>
      <c r="V719" s="20">
        <f t="shared" si="11"/>
        <v>32012.5</v>
      </c>
    </row>
    <row r="720" spans="1:22" x14ac:dyDescent="0.2">
      <c r="A720" s="18" t="s">
        <v>1162</v>
      </c>
      <c r="B720" s="19" t="s">
        <v>30</v>
      </c>
      <c r="C720" s="18" t="s">
        <v>31</v>
      </c>
      <c r="D720" s="20">
        <v>163959.91999999998</v>
      </c>
      <c r="E720" s="18"/>
      <c r="F720" s="20"/>
      <c r="G720" s="20">
        <v>21073.18</v>
      </c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20">
        <f t="shared" si="11"/>
        <v>185033.09999999998</v>
      </c>
    </row>
    <row r="721" spans="1:22" x14ac:dyDescent="0.2">
      <c r="A721" s="18" t="s">
        <v>1169</v>
      </c>
      <c r="B721" s="19" t="s">
        <v>1170</v>
      </c>
      <c r="C721" s="18" t="s">
        <v>1171</v>
      </c>
      <c r="D721" s="20"/>
      <c r="E721" s="20"/>
      <c r="F721" s="20"/>
      <c r="G721" s="20"/>
      <c r="H721" s="20"/>
      <c r="I721" s="20">
        <v>24215</v>
      </c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>
        <v>0</v>
      </c>
      <c r="V721" s="20">
        <f t="shared" si="11"/>
        <v>24215</v>
      </c>
    </row>
    <row r="722" spans="1:22" x14ac:dyDescent="0.2">
      <c r="A722" s="18" t="s">
        <v>1169</v>
      </c>
      <c r="B722" s="19" t="s">
        <v>30</v>
      </c>
      <c r="C722" s="18" t="s">
        <v>31</v>
      </c>
      <c r="D722" s="20">
        <v>110022.72</v>
      </c>
      <c r="E722" s="18"/>
      <c r="F722" s="20"/>
      <c r="G722" s="20">
        <v>14140.83</v>
      </c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20">
        <f t="shared" si="11"/>
        <v>124163.55</v>
      </c>
    </row>
    <row r="723" spans="1:22" x14ac:dyDescent="0.2">
      <c r="A723" s="18" t="s">
        <v>1172</v>
      </c>
      <c r="B723" s="19" t="s">
        <v>30</v>
      </c>
      <c r="C723" s="18" t="s">
        <v>31</v>
      </c>
      <c r="D723" s="20">
        <v>62641.440000000002</v>
      </c>
      <c r="E723" s="18"/>
      <c r="F723" s="20"/>
      <c r="G723" s="20">
        <v>8051.0800000000008</v>
      </c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20">
        <f t="shared" si="11"/>
        <v>70692.52</v>
      </c>
    </row>
    <row r="724" spans="1:22" x14ac:dyDescent="0.2">
      <c r="A724" s="18" t="s">
        <v>1173</v>
      </c>
      <c r="B724" s="19" t="s">
        <v>1174</v>
      </c>
      <c r="C724" s="18" t="s">
        <v>1175</v>
      </c>
      <c r="D724" s="20"/>
      <c r="E724" s="20"/>
      <c r="F724" s="20"/>
      <c r="G724" s="20">
        <v>35663.42</v>
      </c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>
        <v>0</v>
      </c>
      <c r="V724" s="20">
        <f t="shared" si="11"/>
        <v>35663.42</v>
      </c>
    </row>
    <row r="725" spans="1:22" x14ac:dyDescent="0.2">
      <c r="A725" s="18" t="s">
        <v>1173</v>
      </c>
      <c r="B725" s="19" t="s">
        <v>30</v>
      </c>
      <c r="C725" s="18" t="s">
        <v>31</v>
      </c>
      <c r="D725" s="20">
        <v>90769.52</v>
      </c>
      <c r="E725" s="18"/>
      <c r="F725" s="20"/>
      <c r="G725" s="20">
        <v>11666.28</v>
      </c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20">
        <f t="shared" si="11"/>
        <v>102435.8</v>
      </c>
    </row>
    <row r="726" spans="1:22" x14ac:dyDescent="0.2">
      <c r="A726" s="18" t="s">
        <v>1176</v>
      </c>
      <c r="B726" s="19" t="s">
        <v>1177</v>
      </c>
      <c r="C726" s="18" t="s">
        <v>542</v>
      </c>
      <c r="D726" s="20"/>
      <c r="E726" s="20"/>
      <c r="F726" s="20"/>
      <c r="G726" s="20"/>
      <c r="H726" s="20"/>
      <c r="I726" s="20">
        <v>-22.21</v>
      </c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>
        <v>0</v>
      </c>
      <c r="V726" s="20">
        <f t="shared" si="11"/>
        <v>-22.21</v>
      </c>
    </row>
    <row r="727" spans="1:22" x14ac:dyDescent="0.2">
      <c r="A727" s="18" t="s">
        <v>1176</v>
      </c>
      <c r="B727" s="19" t="s">
        <v>30</v>
      </c>
      <c r="C727" s="18" t="s">
        <v>31</v>
      </c>
      <c r="D727" s="20">
        <v>54378.16</v>
      </c>
      <c r="E727" s="18"/>
      <c r="F727" s="20"/>
      <c r="G727" s="20">
        <v>6989.03</v>
      </c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20">
        <f t="shared" si="11"/>
        <v>61367.19</v>
      </c>
    </row>
    <row r="728" spans="1:22" x14ac:dyDescent="0.2">
      <c r="A728" s="18" t="s">
        <v>1178</v>
      </c>
      <c r="B728" s="19" t="s">
        <v>1179</v>
      </c>
      <c r="C728" s="18" t="s">
        <v>170</v>
      </c>
      <c r="D728" s="20"/>
      <c r="E728" s="20"/>
      <c r="F728" s="20"/>
      <c r="G728" s="20">
        <v>59122.93</v>
      </c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>
        <v>0</v>
      </c>
      <c r="V728" s="20">
        <f t="shared" si="11"/>
        <v>59122.93</v>
      </c>
    </row>
    <row r="729" spans="1:22" x14ac:dyDescent="0.2">
      <c r="A729" s="18" t="s">
        <v>1178</v>
      </c>
      <c r="B729" s="19" t="s">
        <v>1180</v>
      </c>
      <c r="C729" s="18" t="s">
        <v>170</v>
      </c>
      <c r="D729" s="20"/>
      <c r="E729" s="20"/>
      <c r="F729" s="20"/>
      <c r="G729" s="20"/>
      <c r="H729" s="20"/>
      <c r="I729" s="20">
        <v>48290.61</v>
      </c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>
        <v>0</v>
      </c>
      <c r="V729" s="20">
        <f t="shared" si="11"/>
        <v>48290.61</v>
      </c>
    </row>
    <row r="730" spans="1:22" x14ac:dyDescent="0.2">
      <c r="A730" s="18" t="s">
        <v>1178</v>
      </c>
      <c r="B730" s="19" t="s">
        <v>30</v>
      </c>
      <c r="C730" s="18" t="s">
        <v>31</v>
      </c>
      <c r="D730" s="20">
        <v>47598.82</v>
      </c>
      <c r="E730" s="18"/>
      <c r="F730" s="20"/>
      <c r="G730" s="20">
        <v>6117.71</v>
      </c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20">
        <f t="shared" si="11"/>
        <v>53716.53</v>
      </c>
    </row>
    <row r="731" spans="1:22" x14ac:dyDescent="0.2">
      <c r="A731" s="18" t="s">
        <v>1181</v>
      </c>
      <c r="B731" s="19" t="s">
        <v>1182</v>
      </c>
      <c r="C731" s="18" t="s">
        <v>1183</v>
      </c>
      <c r="D731" s="20"/>
      <c r="E731" s="20"/>
      <c r="F731" s="20"/>
      <c r="G731" s="20"/>
      <c r="H731" s="20"/>
      <c r="I731" s="20">
        <v>1038660.39</v>
      </c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>
        <v>0</v>
      </c>
      <c r="V731" s="20">
        <f t="shared" si="11"/>
        <v>1038660.39</v>
      </c>
    </row>
    <row r="732" spans="1:22" x14ac:dyDescent="0.2">
      <c r="A732" s="18" t="s">
        <v>1184</v>
      </c>
      <c r="B732" s="19" t="s">
        <v>30</v>
      </c>
      <c r="C732" s="18" t="s">
        <v>31</v>
      </c>
      <c r="D732" s="20">
        <v>71521.75</v>
      </c>
      <c r="E732" s="18"/>
      <c r="F732" s="20"/>
      <c r="G732" s="20">
        <v>9192.43</v>
      </c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20">
        <f t="shared" si="11"/>
        <v>80714.179999999993</v>
      </c>
    </row>
    <row r="733" spans="1:22" x14ac:dyDescent="0.2">
      <c r="A733" s="18" t="s">
        <v>1185</v>
      </c>
      <c r="B733" s="19" t="s">
        <v>1186</v>
      </c>
      <c r="C733" s="18" t="s">
        <v>687</v>
      </c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>
        <v>3929793.36</v>
      </c>
      <c r="P733" s="20"/>
      <c r="Q733" s="20"/>
      <c r="R733" s="20"/>
      <c r="S733" s="20"/>
      <c r="T733" s="20"/>
      <c r="U733" s="20">
        <v>0</v>
      </c>
      <c r="V733" s="20">
        <f t="shared" si="11"/>
        <v>3929793.36</v>
      </c>
    </row>
    <row r="734" spans="1:22" x14ac:dyDescent="0.2">
      <c r="A734" s="18" t="s">
        <v>1185</v>
      </c>
      <c r="B734" s="19" t="s">
        <v>1187</v>
      </c>
      <c r="C734" s="18" t="s">
        <v>1188</v>
      </c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>
        <v>2371.08</v>
      </c>
      <c r="P734" s="20"/>
      <c r="Q734" s="20"/>
      <c r="R734" s="20"/>
      <c r="S734" s="20"/>
      <c r="T734" s="20"/>
      <c r="U734" s="20">
        <v>0</v>
      </c>
      <c r="V734" s="20">
        <f t="shared" si="11"/>
        <v>2371.08</v>
      </c>
    </row>
    <row r="735" spans="1:22" x14ac:dyDescent="0.2">
      <c r="A735" s="18" t="s">
        <v>1185</v>
      </c>
      <c r="B735" s="19" t="s">
        <v>1189</v>
      </c>
      <c r="C735" s="18" t="s">
        <v>1190</v>
      </c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>
        <v>2664278.75</v>
      </c>
      <c r="P735" s="20"/>
      <c r="Q735" s="20"/>
      <c r="R735" s="20"/>
      <c r="S735" s="20"/>
      <c r="T735" s="20"/>
      <c r="U735" s="20">
        <v>0</v>
      </c>
      <c r="V735" s="20">
        <f t="shared" si="11"/>
        <v>2664278.75</v>
      </c>
    </row>
    <row r="736" spans="1:22" x14ac:dyDescent="0.2">
      <c r="A736" s="18" t="s">
        <v>1185</v>
      </c>
      <c r="B736" s="19" t="s">
        <v>1191</v>
      </c>
      <c r="C736" s="18" t="s">
        <v>1192</v>
      </c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>
        <v>13156.79</v>
      </c>
      <c r="P736" s="20"/>
      <c r="Q736" s="20"/>
      <c r="R736" s="20"/>
      <c r="S736" s="20"/>
      <c r="T736" s="20"/>
      <c r="U736" s="20">
        <v>0</v>
      </c>
      <c r="V736" s="20">
        <f t="shared" si="11"/>
        <v>13156.79</v>
      </c>
    </row>
    <row r="737" spans="1:22" x14ac:dyDescent="0.2">
      <c r="A737" s="18" t="s">
        <v>1185</v>
      </c>
      <c r="B737" s="19" t="s">
        <v>1193</v>
      </c>
      <c r="C737" s="18" t="s">
        <v>1194</v>
      </c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>
        <v>5893130.71</v>
      </c>
      <c r="P737" s="20"/>
      <c r="Q737" s="20"/>
      <c r="R737" s="20"/>
      <c r="S737" s="20"/>
      <c r="T737" s="20"/>
      <c r="U737" s="20">
        <v>0</v>
      </c>
      <c r="V737" s="20">
        <f t="shared" si="11"/>
        <v>5893130.71</v>
      </c>
    </row>
    <row r="738" spans="1:22" x14ac:dyDescent="0.2">
      <c r="A738" s="18" t="s">
        <v>1185</v>
      </c>
      <c r="B738" s="19" t="s">
        <v>1195</v>
      </c>
      <c r="C738" s="18" t="s">
        <v>1196</v>
      </c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>
        <v>54.83</v>
      </c>
      <c r="P738" s="20"/>
      <c r="Q738" s="20"/>
      <c r="R738" s="20"/>
      <c r="S738" s="20"/>
      <c r="T738" s="20"/>
      <c r="U738" s="20">
        <v>0</v>
      </c>
      <c r="V738" s="20">
        <f t="shared" si="11"/>
        <v>54.83</v>
      </c>
    </row>
    <row r="739" spans="1:22" x14ac:dyDescent="0.2">
      <c r="A739" s="18" t="s">
        <v>1185</v>
      </c>
      <c r="B739" s="19" t="s">
        <v>1197</v>
      </c>
      <c r="C739" s="18" t="s">
        <v>1198</v>
      </c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>
        <v>177761.93000000002</v>
      </c>
      <c r="P739" s="20"/>
      <c r="Q739" s="20"/>
      <c r="R739" s="20"/>
      <c r="S739" s="20"/>
      <c r="T739" s="20"/>
      <c r="U739" s="20">
        <v>0</v>
      </c>
      <c r="V739" s="20">
        <f t="shared" si="11"/>
        <v>177761.93000000002</v>
      </c>
    </row>
    <row r="740" spans="1:22" x14ac:dyDescent="0.2">
      <c r="A740" s="18" t="s">
        <v>1185</v>
      </c>
      <c r="B740" s="19" t="s">
        <v>1199</v>
      </c>
      <c r="C740" s="18" t="s">
        <v>1200</v>
      </c>
      <c r="D740" s="20"/>
      <c r="E740" s="20"/>
      <c r="F740" s="20">
        <v>35296</v>
      </c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>
        <v>0</v>
      </c>
      <c r="V740" s="20">
        <f t="shared" si="11"/>
        <v>35296</v>
      </c>
    </row>
    <row r="741" spans="1:22" x14ac:dyDescent="0.2">
      <c r="A741" s="18" t="s">
        <v>1185</v>
      </c>
      <c r="B741" s="19" t="s">
        <v>1201</v>
      </c>
      <c r="C741" s="18" t="s">
        <v>1202</v>
      </c>
      <c r="D741" s="20"/>
      <c r="E741" s="20"/>
      <c r="F741" s="20">
        <v>179764.98</v>
      </c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>
        <v>0</v>
      </c>
      <c r="V741" s="20">
        <f t="shared" si="11"/>
        <v>179764.98</v>
      </c>
    </row>
    <row r="742" spans="1:22" x14ac:dyDescent="0.2">
      <c r="A742" s="18" t="s">
        <v>1185</v>
      </c>
      <c r="B742" s="19" t="s">
        <v>1203</v>
      </c>
      <c r="C742" s="18" t="s">
        <v>1202</v>
      </c>
      <c r="D742" s="20"/>
      <c r="E742" s="20"/>
      <c r="F742" s="20">
        <v>148.02000000000001</v>
      </c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>
        <v>0</v>
      </c>
      <c r="V742" s="20">
        <f t="shared" si="11"/>
        <v>148.02000000000001</v>
      </c>
    </row>
    <row r="743" spans="1:22" x14ac:dyDescent="0.2">
      <c r="A743" s="18" t="s">
        <v>1185</v>
      </c>
      <c r="B743" s="19" t="s">
        <v>1204</v>
      </c>
      <c r="C743" s="18" t="s">
        <v>777</v>
      </c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>
        <v>54.83</v>
      </c>
      <c r="P743" s="20"/>
      <c r="Q743" s="20"/>
      <c r="R743" s="20"/>
      <c r="S743" s="20"/>
      <c r="T743" s="20"/>
      <c r="U743" s="20">
        <v>0</v>
      </c>
      <c r="V743" s="20">
        <f t="shared" si="11"/>
        <v>54.83</v>
      </c>
    </row>
    <row r="744" spans="1:22" x14ac:dyDescent="0.2">
      <c r="A744" s="18" t="s">
        <v>1185</v>
      </c>
      <c r="B744" s="19" t="s">
        <v>1205</v>
      </c>
      <c r="C744" s="18" t="s">
        <v>1206</v>
      </c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>
        <v>3283.63</v>
      </c>
      <c r="P744" s="20"/>
      <c r="Q744" s="20"/>
      <c r="R744" s="20"/>
      <c r="S744" s="20"/>
      <c r="T744" s="20"/>
      <c r="U744" s="20">
        <v>0</v>
      </c>
      <c r="V744" s="20">
        <f t="shared" si="11"/>
        <v>3283.63</v>
      </c>
    </row>
    <row r="745" spans="1:22" x14ac:dyDescent="0.2">
      <c r="A745" s="18" t="s">
        <v>1185</v>
      </c>
      <c r="B745" s="19" t="s">
        <v>1207</v>
      </c>
      <c r="C745" s="18" t="s">
        <v>723</v>
      </c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>
        <v>14082.740000000002</v>
      </c>
      <c r="P745" s="20"/>
      <c r="Q745" s="20"/>
      <c r="R745" s="20"/>
      <c r="S745" s="20"/>
      <c r="T745" s="20"/>
      <c r="U745" s="20">
        <v>0</v>
      </c>
      <c r="V745" s="20">
        <f t="shared" si="11"/>
        <v>14082.740000000002</v>
      </c>
    </row>
    <row r="746" spans="1:22" x14ac:dyDescent="0.2">
      <c r="A746" s="18" t="s">
        <v>1185</v>
      </c>
      <c r="B746" s="19" t="s">
        <v>1208</v>
      </c>
      <c r="C746" s="18" t="s">
        <v>1209</v>
      </c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>
        <v>3762.97</v>
      </c>
      <c r="R746" s="20"/>
      <c r="S746" s="20"/>
      <c r="T746" s="20"/>
      <c r="U746" s="20">
        <v>0</v>
      </c>
      <c r="V746" s="20">
        <f t="shared" si="11"/>
        <v>3762.97</v>
      </c>
    </row>
    <row r="747" spans="1:22" x14ac:dyDescent="0.2">
      <c r="A747" s="18" t="s">
        <v>1210</v>
      </c>
      <c r="B747" s="19" t="s">
        <v>1211</v>
      </c>
      <c r="C747" s="18" t="s">
        <v>1212</v>
      </c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>
        <f>28317.55</f>
        <v>28317.55</v>
      </c>
      <c r="Q747" s="20"/>
      <c r="R747" s="20"/>
      <c r="S747" s="20"/>
      <c r="T747" s="20"/>
      <c r="U747" s="20">
        <v>0</v>
      </c>
      <c r="V747" s="20">
        <f t="shared" si="11"/>
        <v>28317.55</v>
      </c>
    </row>
    <row r="748" spans="1:22" x14ac:dyDescent="0.2">
      <c r="A748" s="18" t="s">
        <v>1213</v>
      </c>
      <c r="B748" s="19" t="s">
        <v>30</v>
      </c>
      <c r="C748" s="18" t="s">
        <v>31</v>
      </c>
      <c r="D748" s="20">
        <v>103719</v>
      </c>
      <c r="E748" s="18"/>
      <c r="F748" s="20"/>
      <c r="G748" s="20">
        <v>9507.06</v>
      </c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20">
        <f t="shared" si="11"/>
        <v>113226.06</v>
      </c>
    </row>
    <row r="749" spans="1:22" x14ac:dyDescent="0.2">
      <c r="A749" s="18" t="s">
        <v>1214</v>
      </c>
      <c r="B749" s="19" t="s">
        <v>1215</v>
      </c>
      <c r="C749" s="18" t="s">
        <v>370</v>
      </c>
      <c r="D749" s="20"/>
      <c r="E749" s="20"/>
      <c r="F749" s="20">
        <v>400</v>
      </c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>
        <v>0</v>
      </c>
      <c r="V749" s="20">
        <f t="shared" si="11"/>
        <v>400</v>
      </c>
    </row>
    <row r="750" spans="1:22" x14ac:dyDescent="0.2">
      <c r="A750" s="18" t="s">
        <v>1214</v>
      </c>
      <c r="B750" s="19" t="s">
        <v>30</v>
      </c>
      <c r="C750" s="18" t="s">
        <v>31</v>
      </c>
      <c r="D750" s="20">
        <v>117500.64000000001</v>
      </c>
      <c r="E750" s="18"/>
      <c r="F750" s="20"/>
      <c r="G750" s="20">
        <v>15101.939999999999</v>
      </c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20">
        <f t="shared" si="11"/>
        <v>132602.58000000002</v>
      </c>
    </row>
    <row r="751" spans="1:22" x14ac:dyDescent="0.2">
      <c r="A751" s="18" t="s">
        <v>1216</v>
      </c>
      <c r="B751" s="19" t="s">
        <v>1217</v>
      </c>
      <c r="C751" s="18" t="s">
        <v>233</v>
      </c>
      <c r="D751" s="20"/>
      <c r="E751" s="20"/>
      <c r="F751" s="20"/>
      <c r="G751" s="20"/>
      <c r="H751" s="20"/>
      <c r="I751" s="20">
        <v>1849664.76</v>
      </c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>
        <v>0</v>
      </c>
      <c r="V751" s="20">
        <f t="shared" si="11"/>
        <v>1849664.76</v>
      </c>
    </row>
    <row r="752" spans="1:22" x14ac:dyDescent="0.2">
      <c r="A752" s="18" t="s">
        <v>1218</v>
      </c>
      <c r="B752" s="19" t="s">
        <v>30</v>
      </c>
      <c r="C752" s="18" t="s">
        <v>31</v>
      </c>
      <c r="D752" s="20">
        <v>120703.82999999999</v>
      </c>
      <c r="E752" s="18"/>
      <c r="F752" s="20"/>
      <c r="G752" s="20">
        <v>15513.64</v>
      </c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20">
        <f t="shared" si="11"/>
        <v>136217.46999999997</v>
      </c>
    </row>
    <row r="753" spans="1:22" x14ac:dyDescent="0.2">
      <c r="A753" s="18" t="s">
        <v>1219</v>
      </c>
      <c r="B753" s="19" t="s">
        <v>1220</v>
      </c>
      <c r="C753" s="18" t="s">
        <v>168</v>
      </c>
      <c r="D753" s="20"/>
      <c r="E753" s="20"/>
      <c r="F753" s="20"/>
      <c r="G753" s="20"/>
      <c r="H753" s="20"/>
      <c r="I753" s="20">
        <v>1924388.91</v>
      </c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>
        <v>0</v>
      </c>
      <c r="V753" s="20">
        <f t="shared" si="11"/>
        <v>1924388.91</v>
      </c>
    </row>
    <row r="754" spans="1:22" x14ac:dyDescent="0.2">
      <c r="A754" s="18" t="s">
        <v>1221</v>
      </c>
      <c r="B754" s="19" t="s">
        <v>1222</v>
      </c>
      <c r="C754" s="18" t="s">
        <v>1223</v>
      </c>
      <c r="D754" s="20"/>
      <c r="E754" s="20"/>
      <c r="F754" s="20"/>
      <c r="G754" s="20"/>
      <c r="H754" s="20"/>
      <c r="I754" s="20">
        <v>1059454.98</v>
      </c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>
        <v>0</v>
      </c>
      <c r="V754" s="20">
        <f t="shared" si="11"/>
        <v>1059454.98</v>
      </c>
    </row>
    <row r="755" spans="1:22" x14ac:dyDescent="0.2">
      <c r="A755" s="18" t="s">
        <v>1224</v>
      </c>
      <c r="B755" s="19" t="s">
        <v>1225</v>
      </c>
      <c r="C755" s="18" t="s">
        <v>1226</v>
      </c>
      <c r="D755" s="20"/>
      <c r="E755" s="20"/>
      <c r="F755" s="20"/>
      <c r="G755" s="20">
        <v>3313.68</v>
      </c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>
        <v>0</v>
      </c>
      <c r="V755" s="20">
        <f t="shared" si="11"/>
        <v>3313.68</v>
      </c>
    </row>
    <row r="756" spans="1:22" x14ac:dyDescent="0.2">
      <c r="A756" s="18" t="s">
        <v>1224</v>
      </c>
      <c r="B756" s="19" t="s">
        <v>1227</v>
      </c>
      <c r="C756" s="18" t="s">
        <v>128</v>
      </c>
      <c r="D756" s="20"/>
      <c r="E756" s="20"/>
      <c r="F756" s="20"/>
      <c r="G756" s="20"/>
      <c r="H756" s="20"/>
      <c r="I756" s="20">
        <v>1040962.62</v>
      </c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>
        <v>0</v>
      </c>
      <c r="V756" s="20">
        <f t="shared" si="11"/>
        <v>1040962.62</v>
      </c>
    </row>
    <row r="757" spans="1:22" x14ac:dyDescent="0.2">
      <c r="A757" s="18" t="s">
        <v>1224</v>
      </c>
      <c r="B757" s="19" t="s">
        <v>1228</v>
      </c>
      <c r="C757" s="18" t="s">
        <v>1229</v>
      </c>
      <c r="D757" s="20"/>
      <c r="E757" s="20"/>
      <c r="F757" s="20"/>
      <c r="G757" s="20">
        <v>37289.11</v>
      </c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>
        <v>0</v>
      </c>
      <c r="V757" s="20">
        <f t="shared" si="11"/>
        <v>37289.11</v>
      </c>
    </row>
    <row r="758" spans="1:22" x14ac:dyDescent="0.2">
      <c r="A758" s="18" t="s">
        <v>1224</v>
      </c>
      <c r="B758" s="19" t="s">
        <v>1230</v>
      </c>
      <c r="C758" s="18" t="s">
        <v>128</v>
      </c>
      <c r="D758" s="20"/>
      <c r="E758" s="20"/>
      <c r="F758" s="20"/>
      <c r="G758" s="20">
        <v>-720</v>
      </c>
      <c r="H758" s="20"/>
      <c r="I758" s="20">
        <v>157645.78</v>
      </c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>
        <v>0</v>
      </c>
      <c r="V758" s="20">
        <f t="shared" si="11"/>
        <v>156925.78</v>
      </c>
    </row>
    <row r="759" spans="1:22" x14ac:dyDescent="0.2">
      <c r="A759" s="18" t="s">
        <v>1224</v>
      </c>
      <c r="B759" s="19" t="s">
        <v>30</v>
      </c>
      <c r="C759" s="18" t="s">
        <v>31</v>
      </c>
      <c r="D759" s="20">
        <v>111917.00000000001</v>
      </c>
      <c r="E759" s="18"/>
      <c r="F759" s="20"/>
      <c r="G759" s="20">
        <v>14384.300000000001</v>
      </c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20">
        <f t="shared" si="11"/>
        <v>126301.30000000002</v>
      </c>
    </row>
    <row r="760" spans="1:22" x14ac:dyDescent="0.2">
      <c r="A760" s="18" t="s">
        <v>1231</v>
      </c>
      <c r="B760" s="19" t="s">
        <v>1232</v>
      </c>
      <c r="C760" s="18" t="s">
        <v>128</v>
      </c>
      <c r="D760" s="20"/>
      <c r="E760" s="20"/>
      <c r="F760" s="20"/>
      <c r="G760" s="20"/>
      <c r="H760" s="20"/>
      <c r="I760" s="20">
        <v>28297.25</v>
      </c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>
        <v>0</v>
      </c>
      <c r="V760" s="20">
        <f t="shared" si="11"/>
        <v>28297.25</v>
      </c>
    </row>
    <row r="761" spans="1:22" x14ac:dyDescent="0.2">
      <c r="A761" s="18" t="s">
        <v>1233</v>
      </c>
      <c r="B761" s="19" t="s">
        <v>30</v>
      </c>
      <c r="C761" s="18" t="s">
        <v>31</v>
      </c>
      <c r="D761" s="20">
        <v>32255.390000000003</v>
      </c>
      <c r="E761" s="18"/>
      <c r="F761" s="20"/>
      <c r="G761" s="20">
        <v>4145.67</v>
      </c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20">
        <f t="shared" si="11"/>
        <v>36401.060000000005</v>
      </c>
    </row>
    <row r="762" spans="1:22" x14ac:dyDescent="0.2">
      <c r="A762" s="18" t="s">
        <v>1234</v>
      </c>
      <c r="B762" s="19" t="s">
        <v>30</v>
      </c>
      <c r="C762" s="18" t="s">
        <v>31</v>
      </c>
      <c r="D762" s="20">
        <v>54086.74</v>
      </c>
      <c r="E762" s="18"/>
      <c r="F762" s="20"/>
      <c r="G762" s="20">
        <v>6951.57</v>
      </c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20">
        <f t="shared" si="11"/>
        <v>61038.31</v>
      </c>
    </row>
    <row r="763" spans="1:22" x14ac:dyDescent="0.2">
      <c r="A763" s="18" t="s">
        <v>1235</v>
      </c>
      <c r="B763" s="19" t="s">
        <v>30</v>
      </c>
      <c r="C763" s="18" t="s">
        <v>31</v>
      </c>
      <c r="D763" s="20">
        <v>11983.78</v>
      </c>
      <c r="E763" s="18"/>
      <c r="F763" s="20"/>
      <c r="G763" s="20">
        <v>1540.24</v>
      </c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20">
        <f t="shared" si="11"/>
        <v>13524.02</v>
      </c>
    </row>
    <row r="764" spans="1:22" x14ac:dyDescent="0.2">
      <c r="A764" s="18" t="s">
        <v>1236</v>
      </c>
      <c r="B764" s="19" t="s">
        <v>30</v>
      </c>
      <c r="C764" s="18" t="s">
        <v>31</v>
      </c>
      <c r="D764" s="20">
        <v>242807.28</v>
      </c>
      <c r="E764" s="18"/>
      <c r="F764" s="20"/>
      <c r="G764" s="20">
        <v>31207.15</v>
      </c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20">
        <f t="shared" si="11"/>
        <v>274014.43</v>
      </c>
    </row>
    <row r="765" spans="1:22" x14ac:dyDescent="0.2">
      <c r="A765" s="18" t="s">
        <v>1237</v>
      </c>
      <c r="B765" s="19" t="s">
        <v>30</v>
      </c>
      <c r="C765" s="18" t="s">
        <v>31</v>
      </c>
      <c r="D765" s="20">
        <v>62042.770000000004</v>
      </c>
      <c r="E765" s="18"/>
      <c r="F765" s="20"/>
      <c r="G765" s="20">
        <v>7974.1399999999994</v>
      </c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20">
        <f t="shared" si="11"/>
        <v>70016.91</v>
      </c>
    </row>
    <row r="766" spans="1:22" x14ac:dyDescent="0.2">
      <c r="A766" s="18" t="s">
        <v>1238</v>
      </c>
      <c r="B766" s="19" t="s">
        <v>30</v>
      </c>
      <c r="C766" s="18" t="s">
        <v>31</v>
      </c>
      <c r="D766" s="20">
        <v>50916.959999999999</v>
      </c>
      <c r="E766" s="18"/>
      <c r="F766" s="20"/>
      <c r="G766" s="20">
        <v>6386.38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20">
        <f t="shared" si="11"/>
        <v>57303.34</v>
      </c>
    </row>
    <row r="767" spans="1:22" x14ac:dyDescent="0.2">
      <c r="A767" s="18" t="s">
        <v>1239</v>
      </c>
      <c r="B767" s="19" t="s">
        <v>1240</v>
      </c>
      <c r="C767" s="18" t="s">
        <v>1241</v>
      </c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>
        <v>1009.66</v>
      </c>
      <c r="T767" s="20"/>
      <c r="U767" s="20">
        <v>0</v>
      </c>
      <c r="V767" s="20">
        <f t="shared" si="11"/>
        <v>1009.66</v>
      </c>
    </row>
    <row r="768" spans="1:22" x14ac:dyDescent="0.2">
      <c r="A768" s="18" t="s">
        <v>1239</v>
      </c>
      <c r="B768" s="19" t="s">
        <v>30</v>
      </c>
      <c r="C768" s="18" t="s">
        <v>31</v>
      </c>
      <c r="D768" s="20">
        <v>71927.48</v>
      </c>
      <c r="E768" s="18"/>
      <c r="F768" s="20"/>
      <c r="G768" s="20">
        <v>9244.58</v>
      </c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20">
        <f t="shared" si="11"/>
        <v>81172.06</v>
      </c>
    </row>
    <row r="769" spans="1:22" x14ac:dyDescent="0.2">
      <c r="A769" s="18" t="s">
        <v>1242</v>
      </c>
      <c r="B769" s="19" t="s">
        <v>1243</v>
      </c>
      <c r="C769" s="18" t="s">
        <v>1244</v>
      </c>
      <c r="D769" s="20"/>
      <c r="E769" s="20"/>
      <c r="F769" s="20"/>
      <c r="G769" s="20"/>
      <c r="H769" s="20"/>
      <c r="I769" s="20"/>
      <c r="J769" s="20"/>
      <c r="K769" s="20"/>
      <c r="L769" s="20"/>
      <c r="M769" s="20">
        <v>24442.03</v>
      </c>
      <c r="N769" s="20"/>
      <c r="O769" s="20"/>
      <c r="P769" s="20"/>
      <c r="Q769" s="20"/>
      <c r="R769" s="20"/>
      <c r="S769" s="20"/>
      <c r="T769" s="20"/>
      <c r="U769" s="20">
        <v>219978.34</v>
      </c>
      <c r="V769" s="20">
        <f t="shared" si="11"/>
        <v>244420.37</v>
      </c>
    </row>
    <row r="770" spans="1:22" x14ac:dyDescent="0.2">
      <c r="A770" s="18" t="s">
        <v>1242</v>
      </c>
      <c r="B770" s="19" t="s">
        <v>1245</v>
      </c>
      <c r="C770" s="18" t="s">
        <v>1244</v>
      </c>
      <c r="D770" s="20"/>
      <c r="E770" s="20"/>
      <c r="F770" s="20"/>
      <c r="G770" s="20"/>
      <c r="H770" s="20"/>
      <c r="I770" s="20"/>
      <c r="J770" s="20"/>
      <c r="K770" s="20"/>
      <c r="L770" s="20"/>
      <c r="M770" s="20">
        <v>27951.67</v>
      </c>
      <c r="N770" s="20"/>
      <c r="O770" s="20"/>
      <c r="P770" s="20"/>
      <c r="Q770" s="20"/>
      <c r="R770" s="20"/>
      <c r="S770" s="20"/>
      <c r="T770" s="20"/>
      <c r="U770" s="20">
        <v>251565.16</v>
      </c>
      <c r="V770" s="20">
        <f t="shared" si="11"/>
        <v>279516.83</v>
      </c>
    </row>
    <row r="771" spans="1:22" x14ac:dyDescent="0.2">
      <c r="A771" s="18" t="s">
        <v>1242</v>
      </c>
      <c r="B771" s="19" t="s">
        <v>1246</v>
      </c>
      <c r="C771" s="18" t="s">
        <v>1247</v>
      </c>
      <c r="D771" s="20"/>
      <c r="E771" s="20"/>
      <c r="F771" s="20"/>
      <c r="G771" s="20"/>
      <c r="H771" s="20"/>
      <c r="I771" s="20"/>
      <c r="J771" s="20"/>
      <c r="K771" s="20"/>
      <c r="L771" s="20"/>
      <c r="M771" s="20">
        <v>30000</v>
      </c>
      <c r="N771" s="20"/>
      <c r="O771" s="20"/>
      <c r="P771" s="20"/>
      <c r="Q771" s="20"/>
      <c r="R771" s="20"/>
      <c r="S771" s="20"/>
      <c r="T771" s="20"/>
      <c r="U771" s="20">
        <v>0</v>
      </c>
      <c r="V771" s="20">
        <f t="shared" ref="V771:V789" si="12">SUM(D771:U771)</f>
        <v>30000</v>
      </c>
    </row>
    <row r="772" spans="1:22" x14ac:dyDescent="0.2">
      <c r="A772" s="18" t="s">
        <v>1242</v>
      </c>
      <c r="B772" s="19" t="s">
        <v>30</v>
      </c>
      <c r="C772" s="18" t="s">
        <v>31</v>
      </c>
      <c r="D772" s="20">
        <v>69462.39</v>
      </c>
      <c r="E772" s="18"/>
      <c r="F772" s="20"/>
      <c r="G772" s="20">
        <v>8927.76</v>
      </c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20">
        <f t="shared" si="12"/>
        <v>78390.149999999994</v>
      </c>
    </row>
    <row r="773" spans="1:22" x14ac:dyDescent="0.2">
      <c r="A773" s="18" t="s">
        <v>1248</v>
      </c>
      <c r="B773" s="19" t="s">
        <v>30</v>
      </c>
      <c r="C773" s="18" t="s">
        <v>31</v>
      </c>
      <c r="D773" s="20">
        <v>73348.11</v>
      </c>
      <c r="E773" s="18"/>
      <c r="F773" s="20"/>
      <c r="G773" s="20">
        <v>9427.17</v>
      </c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20">
        <f t="shared" si="12"/>
        <v>82775.28</v>
      </c>
    </row>
    <row r="774" spans="1:22" x14ac:dyDescent="0.2">
      <c r="A774" s="18" t="s">
        <v>1249</v>
      </c>
      <c r="B774" s="19" t="s">
        <v>1250</v>
      </c>
      <c r="C774" s="18" t="s">
        <v>1251</v>
      </c>
      <c r="D774" s="20"/>
      <c r="E774" s="20"/>
      <c r="F774" s="20"/>
      <c r="G774" s="20">
        <v>248177.34</v>
      </c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>
        <v>0</v>
      </c>
      <c r="V774" s="20">
        <f t="shared" si="12"/>
        <v>248177.34</v>
      </c>
    </row>
    <row r="775" spans="1:22" x14ac:dyDescent="0.2">
      <c r="A775" s="18" t="s">
        <v>1249</v>
      </c>
      <c r="B775" s="19" t="s">
        <v>1252</v>
      </c>
      <c r="C775" s="18" t="s">
        <v>1253</v>
      </c>
      <c r="D775" s="20"/>
      <c r="E775" s="20"/>
      <c r="F775" s="20"/>
      <c r="G775" s="20"/>
      <c r="H775" s="20"/>
      <c r="I775" s="20">
        <v>63892.08</v>
      </c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>
        <v>0</v>
      </c>
      <c r="V775" s="20">
        <f t="shared" si="12"/>
        <v>63892.08</v>
      </c>
    </row>
    <row r="776" spans="1:22" x14ac:dyDescent="0.2">
      <c r="A776" s="18" t="s">
        <v>1249</v>
      </c>
      <c r="B776" s="19" t="s">
        <v>1254</v>
      </c>
      <c r="C776" s="18" t="s">
        <v>1253</v>
      </c>
      <c r="D776" s="20"/>
      <c r="E776" s="20"/>
      <c r="F776" s="20"/>
      <c r="G776" s="20"/>
      <c r="H776" s="20"/>
      <c r="I776" s="20">
        <v>1425.49</v>
      </c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>
        <v>0</v>
      </c>
      <c r="V776" s="20">
        <f t="shared" si="12"/>
        <v>1425.49</v>
      </c>
    </row>
    <row r="777" spans="1:22" x14ac:dyDescent="0.2">
      <c r="A777" s="18" t="s">
        <v>1249</v>
      </c>
      <c r="B777" s="19" t="s">
        <v>30</v>
      </c>
      <c r="C777" s="18" t="s">
        <v>31</v>
      </c>
      <c r="D777" s="20">
        <v>109527.81</v>
      </c>
      <c r="E777" s="18"/>
      <c r="F777" s="20"/>
      <c r="G777" s="20">
        <v>14077.220000000001</v>
      </c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20">
        <f t="shared" si="12"/>
        <v>123605.03</v>
      </c>
    </row>
    <row r="778" spans="1:22" x14ac:dyDescent="0.2">
      <c r="A778" s="18" t="s">
        <v>1255</v>
      </c>
      <c r="B778" s="19" t="s">
        <v>1256</v>
      </c>
      <c r="C778" s="18" t="s">
        <v>84</v>
      </c>
      <c r="D778" s="20"/>
      <c r="E778" s="20"/>
      <c r="F778" s="20"/>
      <c r="G778" s="20"/>
      <c r="H778" s="20"/>
      <c r="I778" s="20">
        <v>19383.07</v>
      </c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>
        <v>0</v>
      </c>
      <c r="V778" s="20">
        <f t="shared" si="12"/>
        <v>19383.07</v>
      </c>
    </row>
    <row r="779" spans="1:22" x14ac:dyDescent="0.2">
      <c r="A779" s="18" t="s">
        <v>1257</v>
      </c>
      <c r="B779" s="19" t="s">
        <v>30</v>
      </c>
      <c r="C779" s="18" t="s">
        <v>31</v>
      </c>
      <c r="D779" s="20">
        <v>120809.58</v>
      </c>
      <c r="E779" s="18"/>
      <c r="F779" s="20"/>
      <c r="G779" s="20">
        <v>15527.230000000001</v>
      </c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20">
        <f t="shared" si="12"/>
        <v>136336.81</v>
      </c>
    </row>
    <row r="780" spans="1:22" x14ac:dyDescent="0.2">
      <c r="A780" s="18" t="s">
        <v>1258</v>
      </c>
      <c r="B780" s="19" t="s">
        <v>1259</v>
      </c>
      <c r="C780" s="18" t="s">
        <v>1260</v>
      </c>
      <c r="D780" s="20"/>
      <c r="E780" s="20"/>
      <c r="F780" s="20"/>
      <c r="G780" s="20">
        <v>295800.65000000002</v>
      </c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>
        <v>0</v>
      </c>
      <c r="V780" s="20">
        <f t="shared" si="12"/>
        <v>295800.65000000002</v>
      </c>
    </row>
    <row r="781" spans="1:22" x14ac:dyDescent="0.2">
      <c r="A781" s="18" t="s">
        <v>1258</v>
      </c>
      <c r="B781" s="19" t="s">
        <v>30</v>
      </c>
      <c r="C781" s="18" t="s">
        <v>31</v>
      </c>
      <c r="D781" s="20">
        <v>295875.59999999998</v>
      </c>
      <c r="E781" s="18"/>
      <c r="F781" s="20"/>
      <c r="G781" s="20">
        <v>38027.839999999997</v>
      </c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20">
        <f t="shared" si="12"/>
        <v>333903.43999999994</v>
      </c>
    </row>
    <row r="782" spans="1:22" x14ac:dyDescent="0.2">
      <c r="A782" s="18" t="s">
        <v>1261</v>
      </c>
      <c r="B782" s="19" t="s">
        <v>30</v>
      </c>
      <c r="C782" s="18" t="s">
        <v>31</v>
      </c>
      <c r="D782" s="20">
        <v>3226.3</v>
      </c>
      <c r="E782" s="18"/>
      <c r="F782" s="20"/>
      <c r="G782" s="20">
        <v>414.66</v>
      </c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20">
        <f t="shared" si="12"/>
        <v>3640.96</v>
      </c>
    </row>
    <row r="783" spans="1:22" x14ac:dyDescent="0.2">
      <c r="A783" s="18" t="s">
        <v>1262</v>
      </c>
      <c r="B783" s="19" t="s">
        <v>1263</v>
      </c>
      <c r="C783" s="18" t="s">
        <v>69</v>
      </c>
      <c r="D783" s="20"/>
      <c r="E783" s="20"/>
      <c r="F783" s="20"/>
      <c r="G783" s="20"/>
      <c r="H783" s="20"/>
      <c r="I783" s="20">
        <v>22228.48</v>
      </c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>
        <v>0</v>
      </c>
      <c r="V783" s="20">
        <f t="shared" si="12"/>
        <v>22228.48</v>
      </c>
    </row>
    <row r="784" spans="1:22" x14ac:dyDescent="0.2">
      <c r="A784" s="18" t="s">
        <v>1262</v>
      </c>
      <c r="B784" s="19" t="s">
        <v>1264</v>
      </c>
      <c r="C784" s="18" t="s">
        <v>1265</v>
      </c>
      <c r="D784" s="20"/>
      <c r="E784" s="20"/>
      <c r="F784" s="20"/>
      <c r="G784" s="20">
        <v>948405.54</v>
      </c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>
        <v>0</v>
      </c>
      <c r="V784" s="20">
        <f t="shared" si="12"/>
        <v>948405.54</v>
      </c>
    </row>
    <row r="785" spans="1:22" x14ac:dyDescent="0.2">
      <c r="A785" s="18" t="s">
        <v>1262</v>
      </c>
      <c r="B785" s="19" t="s">
        <v>30</v>
      </c>
      <c r="C785" s="18" t="s">
        <v>31</v>
      </c>
      <c r="D785" s="20">
        <v>154675.59</v>
      </c>
      <c r="E785" s="18"/>
      <c r="F785" s="20"/>
      <c r="G785" s="20">
        <v>19879.900000000001</v>
      </c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20">
        <f t="shared" si="12"/>
        <v>174555.49</v>
      </c>
    </row>
    <row r="786" spans="1:22" x14ac:dyDescent="0.2">
      <c r="A786" s="18" t="s">
        <v>1266</v>
      </c>
      <c r="B786" s="19" t="s">
        <v>1267</v>
      </c>
      <c r="C786" s="18" t="s">
        <v>146</v>
      </c>
      <c r="D786" s="20"/>
      <c r="E786" s="20"/>
      <c r="F786" s="20"/>
      <c r="G786" s="20">
        <v>71157.990000000005</v>
      </c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>
        <v>0</v>
      </c>
      <c r="V786" s="20">
        <f t="shared" si="12"/>
        <v>71157.990000000005</v>
      </c>
    </row>
    <row r="787" spans="1:22" x14ac:dyDescent="0.2">
      <c r="A787" s="18" t="s">
        <v>1266</v>
      </c>
      <c r="B787" s="19" t="s">
        <v>1268</v>
      </c>
      <c r="C787" s="18" t="s">
        <v>1269</v>
      </c>
      <c r="D787" s="20"/>
      <c r="E787" s="20"/>
      <c r="F787" s="20"/>
      <c r="G787" s="20"/>
      <c r="H787" s="20"/>
      <c r="I787" s="20">
        <v>86914.03</v>
      </c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>
        <v>0</v>
      </c>
      <c r="V787" s="20">
        <f t="shared" si="12"/>
        <v>86914.03</v>
      </c>
    </row>
    <row r="788" spans="1:22" x14ac:dyDescent="0.2">
      <c r="A788" s="18" t="s">
        <v>1266</v>
      </c>
      <c r="B788" s="19" t="s">
        <v>30</v>
      </c>
      <c r="C788" s="18" t="s">
        <v>31</v>
      </c>
      <c r="D788" s="20">
        <v>25558.82</v>
      </c>
      <c r="E788" s="18"/>
      <c r="F788" s="20"/>
      <c r="G788" s="20">
        <v>3284.98</v>
      </c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20">
        <f t="shared" si="12"/>
        <v>28843.8</v>
      </c>
    </row>
    <row r="789" spans="1:22" x14ac:dyDescent="0.2">
      <c r="A789" s="18" t="s">
        <v>1270</v>
      </c>
      <c r="B789" s="19" t="s">
        <v>1271</v>
      </c>
      <c r="C789" s="18" t="s">
        <v>61</v>
      </c>
      <c r="D789" s="20"/>
      <c r="E789" s="20"/>
      <c r="F789" s="20"/>
      <c r="G789" s="20"/>
      <c r="H789" s="20"/>
      <c r="I789" s="20">
        <v>876255.76</v>
      </c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>
        <v>0</v>
      </c>
      <c r="V789" s="20">
        <f t="shared" si="12"/>
        <v>876255.76</v>
      </c>
    </row>
    <row r="790" spans="1:22" x14ac:dyDescent="0.2">
      <c r="A790" s="23" t="s">
        <v>1272</v>
      </c>
      <c r="B790" s="23"/>
      <c r="C790" s="23"/>
      <c r="D790" s="22">
        <f t="shared" ref="D790:V790" si="13">SUM(D3:D789)</f>
        <v>30830020</v>
      </c>
      <c r="E790" s="22">
        <f t="shared" si="13"/>
        <v>787900.15</v>
      </c>
      <c r="F790" s="22">
        <f t="shared" si="13"/>
        <v>21908638.210000005</v>
      </c>
      <c r="G790" s="22">
        <f t="shared" si="13"/>
        <v>26512779.500000007</v>
      </c>
      <c r="H790" s="22">
        <f t="shared" si="13"/>
        <v>445049.4</v>
      </c>
      <c r="I790" s="22">
        <f t="shared" si="13"/>
        <v>110978586.85999997</v>
      </c>
      <c r="J790" s="22">
        <f t="shared" si="13"/>
        <v>13527120.08</v>
      </c>
      <c r="K790" s="22">
        <f t="shared" si="13"/>
        <v>3950321.5399999996</v>
      </c>
      <c r="L790" s="22">
        <f t="shared" si="13"/>
        <v>8443384.5199999996</v>
      </c>
      <c r="M790" s="22">
        <f t="shared" si="13"/>
        <v>9717936.5999999996</v>
      </c>
      <c r="N790" s="22">
        <f t="shared" si="13"/>
        <v>19350262.869999997</v>
      </c>
      <c r="O790" s="22">
        <f t="shared" si="13"/>
        <v>24614467.529999994</v>
      </c>
      <c r="P790" s="22">
        <f t="shared" si="13"/>
        <v>44537925.150000006</v>
      </c>
      <c r="Q790" s="22">
        <f t="shared" si="13"/>
        <v>5401897.2800000012</v>
      </c>
      <c r="R790" s="22">
        <f t="shared" si="13"/>
        <v>1430819.5599999998</v>
      </c>
      <c r="S790" s="22">
        <f t="shared" si="13"/>
        <v>891300.81</v>
      </c>
      <c r="T790" s="22">
        <f t="shared" si="13"/>
        <v>390941.17</v>
      </c>
      <c r="U790" s="22">
        <f t="shared" si="13"/>
        <v>21649640.340000007</v>
      </c>
      <c r="V790" s="22">
        <f t="shared" si="13"/>
        <v>345368991.56999993</v>
      </c>
    </row>
  </sheetData>
  <mergeCells count="6">
    <mergeCell ref="R1:T1"/>
    <mergeCell ref="A790:C790"/>
    <mergeCell ref="D1:E1"/>
    <mergeCell ref="F1:G1"/>
    <mergeCell ref="I1:M1"/>
    <mergeCell ref="O1:Q1"/>
  </mergeCells>
  <pageMargins left="0.7" right="0.7" top="0.75" bottom="0.75" header="0.3" footer="0.3"/>
  <pageSetup paperSize="17" scale="51" fitToHeight="0" orientation="landscape" r:id="rId1"/>
  <headerFooter>
    <oddHeader>&amp;C&amp;"Arial,Bold"&amp;16Municipal Aid and Construction Investment by Project/Location Fiscal Year 2022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Final</vt:lpstr>
      <vt:lpstr>'Summary Final'!Print_Titles</vt:lpstr>
    </vt:vector>
  </TitlesOfParts>
  <Company>State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Collins</dc:creator>
  <cp:lastModifiedBy>Kathleen Mulcahey-Hampson</cp:lastModifiedBy>
  <cp:lastPrinted>2022-10-12T17:14:50Z</cp:lastPrinted>
  <dcterms:created xsi:type="dcterms:W3CDTF">2022-10-12T17:12:16Z</dcterms:created>
  <dcterms:modified xsi:type="dcterms:W3CDTF">2023-02-21T20:57:10Z</dcterms:modified>
</cp:coreProperties>
</file>